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espaldo docs\DNN GENERAL\PRESUPUESTOS\CONTRALORIA GENERAL DE LA REPUBLICA\2018\Ejecucion Presupuestaria I trimestre\EJECUCION MARZO 2018\"/>
    </mc:Choice>
  </mc:AlternateContent>
  <bookViews>
    <workbookView xWindow="0" yWindow="0" windowWidth="21600" windowHeight="9675" activeTab="1"/>
  </bookViews>
  <sheets>
    <sheet name="ORIGINAL" sheetId="1" r:id="rId1"/>
    <sheet name="POR SUBTOTALES" sheetId="2" r:id="rId2"/>
    <sheet name="EJECUCIÓN POR PROGRAMAS" sheetId="3" r:id="rId3"/>
    <sheet name="CUADRO DE PARTIDAS RELEVANTES" sheetId="4" r:id="rId4"/>
    <sheet name="Resumen de partidas relevantes" sheetId="5" r:id="rId5"/>
  </sheets>
  <definedNames>
    <definedName name="_xlnm._FilterDatabase" localSheetId="1" hidden="1">'POR SUBTOTALES'!$A$11:$O$346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6" i="2" l="1"/>
  <c r="J344" i="2"/>
  <c r="M49" i="2"/>
  <c r="M67" i="2"/>
  <c r="M112" i="2"/>
  <c r="M148" i="2"/>
  <c r="M166" i="2"/>
  <c r="M193" i="2"/>
  <c r="M216" i="2"/>
  <c r="M256" i="2"/>
  <c r="M274" i="2"/>
  <c r="M286" i="2"/>
  <c r="M334" i="2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5" i="2"/>
  <c r="M25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8" i="2"/>
  <c r="M38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L50" i="2"/>
  <c r="M50" i="2" s="1"/>
  <c r="L51" i="2"/>
  <c r="M51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6" i="2"/>
  <c r="M66" i="2" s="1"/>
  <c r="L67" i="2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M90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M101" i="2" s="1"/>
  <c r="L102" i="2"/>
  <c r="M102" i="2" s="1"/>
  <c r="L103" i="2"/>
  <c r="M103" i="2" s="1"/>
  <c r="L105" i="2"/>
  <c r="M105" i="2" s="1"/>
  <c r="L106" i="2"/>
  <c r="M106" i="2" s="1"/>
  <c r="L107" i="2"/>
  <c r="M107" i="2" s="1"/>
  <c r="L108" i="2"/>
  <c r="M108" i="2" s="1"/>
  <c r="L109" i="2"/>
  <c r="M109" i="2" s="1"/>
  <c r="L110" i="2"/>
  <c r="M110" i="2" s="1"/>
  <c r="L111" i="2"/>
  <c r="M111" i="2" s="1"/>
  <c r="L112" i="2"/>
  <c r="L113" i="2"/>
  <c r="M113" i="2" s="1"/>
  <c r="L114" i="2"/>
  <c r="M114" i="2" s="1"/>
  <c r="L115" i="2"/>
  <c r="M115" i="2" s="1"/>
  <c r="L116" i="2"/>
  <c r="M116" i="2" s="1"/>
  <c r="L118" i="2"/>
  <c r="M118" i="2" s="1"/>
  <c r="L119" i="2"/>
  <c r="M119" i="2" s="1"/>
  <c r="L120" i="2"/>
  <c r="M120" i="2" s="1"/>
  <c r="L121" i="2"/>
  <c r="M121" i="2" s="1"/>
  <c r="L122" i="2"/>
  <c r="M122" i="2" s="1"/>
  <c r="L123" i="2"/>
  <c r="M123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1" i="2"/>
  <c r="M131" i="2" s="1"/>
  <c r="L132" i="2"/>
  <c r="M132" i="2" s="1"/>
  <c r="L133" i="2"/>
  <c r="M133" i="2" s="1"/>
  <c r="L134" i="2"/>
  <c r="M134" i="2" s="1"/>
  <c r="L135" i="2"/>
  <c r="M135" i="2" s="1"/>
  <c r="L136" i="2"/>
  <c r="M136" i="2" s="1"/>
  <c r="L137" i="2"/>
  <c r="M137" i="2" s="1"/>
  <c r="L138" i="2"/>
  <c r="M138" i="2" s="1"/>
  <c r="L139" i="2"/>
  <c r="M139" i="2" s="1"/>
  <c r="L140" i="2"/>
  <c r="M140" i="2" s="1"/>
  <c r="L141" i="2"/>
  <c r="M141" i="2" s="1"/>
  <c r="L142" i="2"/>
  <c r="M142" i="2" s="1"/>
  <c r="L144" i="2"/>
  <c r="M144" i="2" s="1"/>
  <c r="L145" i="2"/>
  <c r="M145" i="2" s="1"/>
  <c r="L146" i="2"/>
  <c r="M146" i="2" s="1"/>
  <c r="L147" i="2"/>
  <c r="M147" i="2" s="1"/>
  <c r="L148" i="2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M154" i="2" s="1"/>
  <c r="L155" i="2"/>
  <c r="M155" i="2" s="1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M162" i="2" s="1"/>
  <c r="L163" i="2"/>
  <c r="M163" i="2" s="1"/>
  <c r="L164" i="2"/>
  <c r="M164" i="2" s="1"/>
  <c r="L165" i="2"/>
  <c r="M165" i="2" s="1"/>
  <c r="L166" i="2"/>
  <c r="L167" i="2"/>
  <c r="M167" i="2" s="1"/>
  <c r="L168" i="2"/>
  <c r="M168" i="2" s="1"/>
  <c r="L170" i="2"/>
  <c r="M170" i="2" s="1"/>
  <c r="L171" i="2"/>
  <c r="M171" i="2" s="1"/>
  <c r="L172" i="2"/>
  <c r="M172" i="2" s="1"/>
  <c r="L173" i="2"/>
  <c r="M173" i="2" s="1"/>
  <c r="L174" i="2"/>
  <c r="M174" i="2" s="1"/>
  <c r="L175" i="2"/>
  <c r="M175" i="2" s="1"/>
  <c r="L176" i="2"/>
  <c r="M176" i="2" s="1"/>
  <c r="L177" i="2"/>
  <c r="M177" i="2" s="1"/>
  <c r="L178" i="2"/>
  <c r="M178" i="2" s="1"/>
  <c r="L179" i="2"/>
  <c r="M179" i="2" s="1"/>
  <c r="L180" i="2"/>
  <c r="M180" i="2" s="1"/>
  <c r="L181" i="2"/>
  <c r="M181" i="2" s="1"/>
  <c r="L183" i="2"/>
  <c r="M183" i="2" s="1"/>
  <c r="L184" i="2"/>
  <c r="M184" i="2" s="1"/>
  <c r="L185" i="2"/>
  <c r="M185" i="2" s="1"/>
  <c r="L186" i="2"/>
  <c r="M186" i="2" s="1"/>
  <c r="L187" i="2"/>
  <c r="M187" i="2" s="1"/>
  <c r="L188" i="2"/>
  <c r="M188" i="2" s="1"/>
  <c r="L189" i="2"/>
  <c r="M189" i="2" s="1"/>
  <c r="L190" i="2"/>
  <c r="M190" i="2" s="1"/>
  <c r="L191" i="2"/>
  <c r="M191" i="2" s="1"/>
  <c r="L192" i="2"/>
  <c r="M192" i="2" s="1"/>
  <c r="L193" i="2"/>
  <c r="L194" i="2"/>
  <c r="M194" i="2" s="1"/>
  <c r="L196" i="2"/>
  <c r="M196" i="2" s="1"/>
  <c r="L197" i="2"/>
  <c r="M197" i="2" s="1"/>
  <c r="L198" i="2"/>
  <c r="M198" i="2" s="1"/>
  <c r="L199" i="2"/>
  <c r="M199" i="2" s="1"/>
  <c r="L200" i="2"/>
  <c r="M200" i="2" s="1"/>
  <c r="L201" i="2"/>
  <c r="M201" i="2" s="1"/>
  <c r="L202" i="2"/>
  <c r="M202" i="2" s="1"/>
  <c r="L203" i="2"/>
  <c r="M203" i="2" s="1"/>
  <c r="L204" i="2"/>
  <c r="M204" i="2" s="1"/>
  <c r="L205" i="2"/>
  <c r="M205" i="2" s="1"/>
  <c r="L206" i="2"/>
  <c r="M206" i="2" s="1"/>
  <c r="L207" i="2"/>
  <c r="M207" i="2" s="1"/>
  <c r="L209" i="2"/>
  <c r="M209" i="2" s="1"/>
  <c r="L210" i="2"/>
  <c r="M210" i="2" s="1"/>
  <c r="L211" i="2"/>
  <c r="M211" i="2" s="1"/>
  <c r="L212" i="2"/>
  <c r="M212" i="2" s="1"/>
  <c r="L213" i="2"/>
  <c r="M213" i="2" s="1"/>
  <c r="L214" i="2"/>
  <c r="M214" i="2" s="1"/>
  <c r="L215" i="2"/>
  <c r="M215" i="2" s="1"/>
  <c r="L216" i="2"/>
  <c r="L217" i="2"/>
  <c r="M217" i="2" s="1"/>
  <c r="L218" i="2"/>
  <c r="M218" i="2" s="1"/>
  <c r="L219" i="2"/>
  <c r="M219" i="2" s="1"/>
  <c r="L220" i="2"/>
  <c r="M220" i="2" s="1"/>
  <c r="L230" i="2"/>
  <c r="M230" i="2" s="1"/>
  <c r="L233" i="2"/>
  <c r="M233" i="2" s="1"/>
  <c r="L236" i="2"/>
  <c r="M236" i="2" s="1"/>
  <c r="L237" i="2"/>
  <c r="M237" i="2" s="1"/>
  <c r="L238" i="2"/>
  <c r="M238" i="2" s="1"/>
  <c r="L241" i="2"/>
  <c r="M241" i="2" s="1"/>
  <c r="L242" i="2"/>
  <c r="M242" i="2" s="1"/>
  <c r="L243" i="2"/>
  <c r="M243" i="2" s="1"/>
  <c r="L244" i="2"/>
  <c r="M244" i="2" s="1"/>
  <c r="L246" i="2"/>
  <c r="M246" i="2" s="1"/>
  <c r="L248" i="2"/>
  <c r="M248" i="2" s="1"/>
  <c r="L249" i="2"/>
  <c r="M249" i="2" s="1"/>
  <c r="L250" i="2"/>
  <c r="M250" i="2" s="1"/>
  <c r="L251" i="2"/>
  <c r="M251" i="2" s="1"/>
  <c r="L253" i="2"/>
  <c r="M253" i="2" s="1"/>
  <c r="L254" i="2"/>
  <c r="M254" i="2" s="1"/>
  <c r="L256" i="2"/>
  <c r="L258" i="2"/>
  <c r="M258" i="2" s="1"/>
  <c r="L259" i="2"/>
  <c r="M259" i="2" s="1"/>
  <c r="L263" i="2"/>
  <c r="M263" i="2" s="1"/>
  <c r="L264" i="2"/>
  <c r="M264" i="2" s="1"/>
  <c r="L266" i="2"/>
  <c r="M266" i="2" s="1"/>
  <c r="L267" i="2"/>
  <c r="M267" i="2" s="1"/>
  <c r="L268" i="2"/>
  <c r="M268" i="2" s="1"/>
  <c r="L270" i="2"/>
  <c r="M270" i="2" s="1"/>
  <c r="L271" i="2"/>
  <c r="M271" i="2" s="1"/>
  <c r="L272" i="2"/>
  <c r="M272" i="2" s="1"/>
  <c r="L273" i="2"/>
  <c r="M273" i="2" s="1"/>
  <c r="L274" i="2"/>
  <c r="L276" i="2"/>
  <c r="M276" i="2" s="1"/>
  <c r="L277" i="2"/>
  <c r="M277" i="2" s="1"/>
  <c r="L279" i="2"/>
  <c r="M279" i="2" s="1"/>
  <c r="L280" i="2"/>
  <c r="M280" i="2" s="1"/>
  <c r="L282" i="2"/>
  <c r="M282" i="2" s="1"/>
  <c r="L284" i="2"/>
  <c r="M284" i="2" s="1"/>
  <c r="L285" i="2"/>
  <c r="M285" i="2" s="1"/>
  <c r="L286" i="2"/>
  <c r="L287" i="2"/>
  <c r="M287" i="2" s="1"/>
  <c r="L288" i="2"/>
  <c r="M288" i="2" s="1"/>
  <c r="L289" i="2"/>
  <c r="M289" i="2" s="1"/>
  <c r="L290" i="2"/>
  <c r="M290" i="2" s="1"/>
  <c r="L292" i="2"/>
  <c r="M292" i="2" s="1"/>
  <c r="L296" i="2"/>
  <c r="M296" i="2" s="1"/>
  <c r="L297" i="2"/>
  <c r="M297" i="2" s="1"/>
  <c r="L301" i="2"/>
  <c r="M301" i="2" s="1"/>
  <c r="L303" i="2"/>
  <c r="M303" i="2" s="1"/>
  <c r="L305" i="2"/>
  <c r="M305" i="2" s="1"/>
  <c r="L306" i="2"/>
  <c r="M306" i="2" s="1"/>
  <c r="L310" i="2"/>
  <c r="M310" i="2" s="1"/>
  <c r="L314" i="2"/>
  <c r="M314" i="2" s="1"/>
  <c r="L316" i="2"/>
  <c r="M316" i="2" s="1"/>
  <c r="L318" i="2"/>
  <c r="M318" i="2" s="1"/>
  <c r="L319" i="2"/>
  <c r="M319" i="2" s="1"/>
  <c r="L321" i="2"/>
  <c r="M321" i="2" s="1"/>
  <c r="L322" i="2"/>
  <c r="M322" i="2" s="1"/>
  <c r="L324" i="2"/>
  <c r="M324" i="2" s="1"/>
  <c r="L329" i="2"/>
  <c r="M329" i="2" s="1"/>
  <c r="L331" i="2"/>
  <c r="M331" i="2" s="1"/>
  <c r="L332" i="2"/>
  <c r="M332" i="2" s="1"/>
  <c r="L334" i="2"/>
  <c r="L336" i="2"/>
  <c r="M336" i="2" s="1"/>
  <c r="L338" i="2"/>
  <c r="M338" i="2" s="1"/>
  <c r="L340" i="2"/>
  <c r="M340" i="2" s="1"/>
  <c r="L345" i="2"/>
  <c r="L12" i="2"/>
  <c r="M12" i="2" s="1"/>
  <c r="K327" i="2"/>
  <c r="L327" i="2" s="1"/>
  <c r="M327" i="2" s="1"/>
  <c r="K325" i="2"/>
  <c r="L325" i="2" s="1"/>
  <c r="M325" i="2" s="1"/>
  <c r="K320" i="2"/>
  <c r="L320" i="2" s="1"/>
  <c r="M320" i="2" s="1"/>
  <c r="K312" i="2"/>
  <c r="L312" i="2" s="1"/>
  <c r="M312" i="2" s="1"/>
  <c r="K308" i="2"/>
  <c r="L308" i="2" s="1"/>
  <c r="M308" i="2" s="1"/>
  <c r="K299" i="2"/>
  <c r="L299" i="2" s="1"/>
  <c r="M299" i="2" s="1"/>
  <c r="K294" i="2"/>
  <c r="L294" i="2" s="1"/>
  <c r="M294" i="2" s="1"/>
  <c r="K288" i="2"/>
  <c r="K226" i="2"/>
  <c r="L226" i="2" s="1"/>
  <c r="M226" i="2" s="1"/>
  <c r="J261" i="2"/>
  <c r="K261" i="2" s="1"/>
  <c r="L261" i="2" s="1"/>
  <c r="M261" i="2" s="1"/>
  <c r="J240" i="2"/>
  <c r="K240" i="2" s="1"/>
  <c r="L240" i="2" s="1"/>
  <c r="M240" i="2" s="1"/>
  <c r="J235" i="2"/>
  <c r="K235" i="2" s="1"/>
  <c r="L235" i="2" s="1"/>
  <c r="M235" i="2" s="1"/>
  <c r="J232" i="2"/>
  <c r="K232" i="2" s="1"/>
  <c r="L232" i="2" s="1"/>
  <c r="M232" i="2" s="1"/>
  <c r="J228" i="2"/>
  <c r="K228" i="2" s="1"/>
  <c r="L228" i="2" s="1"/>
  <c r="M228" i="2" s="1"/>
  <c r="J226" i="2"/>
  <c r="J224" i="2"/>
  <c r="K224" i="2" s="1"/>
  <c r="L224" i="2" s="1"/>
  <c r="M224" i="2" s="1"/>
  <c r="J222" i="2"/>
  <c r="K222" i="2" s="1"/>
  <c r="L222" i="2" s="1"/>
  <c r="M222" i="2" s="1"/>
  <c r="K344" i="2" l="1"/>
  <c r="L344" i="2" s="1"/>
  <c r="M344" i="2" s="1"/>
  <c r="I340" i="2"/>
  <c r="I338" i="2"/>
  <c r="I336" i="2"/>
  <c r="I334" i="2"/>
  <c r="I332" i="2"/>
  <c r="I331" i="2"/>
  <c r="I329" i="2"/>
  <c r="I327" i="2"/>
  <c r="I325" i="2"/>
  <c r="I324" i="2"/>
  <c r="I322" i="2"/>
  <c r="I321" i="2"/>
  <c r="I320" i="2"/>
  <c r="I319" i="2"/>
  <c r="I318" i="2"/>
  <c r="I316" i="2"/>
  <c r="I314" i="2"/>
  <c r="I312" i="2"/>
  <c r="I310" i="2"/>
  <c r="I308" i="2"/>
  <c r="I306" i="2"/>
  <c r="I305" i="2"/>
  <c r="I303" i="2"/>
  <c r="I301" i="2"/>
  <c r="I299" i="2"/>
  <c r="I297" i="2"/>
  <c r="I296" i="2"/>
  <c r="I294" i="2"/>
  <c r="I292" i="2"/>
  <c r="I290" i="2"/>
  <c r="I289" i="2"/>
  <c r="I288" i="2"/>
  <c r="I287" i="2"/>
  <c r="I286" i="2"/>
  <c r="I285" i="2"/>
  <c r="I284" i="2"/>
  <c r="I282" i="2"/>
  <c r="I280" i="2"/>
  <c r="I279" i="2"/>
  <c r="I277" i="2"/>
  <c r="I276" i="2"/>
  <c r="I274" i="2"/>
  <c r="I273" i="2"/>
  <c r="I272" i="2"/>
  <c r="I271" i="2"/>
  <c r="I270" i="2"/>
  <c r="I268" i="2"/>
  <c r="I267" i="2"/>
  <c r="I266" i="2"/>
  <c r="I264" i="2"/>
  <c r="I263" i="2"/>
  <c r="I261" i="2"/>
  <c r="I259" i="2"/>
  <c r="I258" i="2"/>
  <c r="I256" i="2"/>
  <c r="I254" i="2"/>
  <c r="I253" i="2"/>
  <c r="I251" i="2"/>
  <c r="I250" i="2"/>
  <c r="I249" i="2"/>
  <c r="I248" i="2"/>
  <c r="I246" i="2"/>
  <c r="I244" i="2"/>
  <c r="I243" i="2"/>
  <c r="I242" i="2"/>
  <c r="I241" i="2"/>
  <c r="I240" i="2"/>
  <c r="I238" i="2"/>
  <c r="I237" i="2"/>
  <c r="I236" i="2"/>
  <c r="I235" i="2"/>
  <c r="I233" i="2"/>
  <c r="I232" i="2"/>
  <c r="I230" i="2"/>
  <c r="I228" i="2"/>
  <c r="I226" i="2"/>
  <c r="I224" i="2"/>
  <c r="I222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3" i="2"/>
  <c r="I102" i="2"/>
  <c r="I101" i="2"/>
  <c r="I100" i="2"/>
  <c r="I99" i="2"/>
  <c r="I98" i="2"/>
  <c r="I97" i="2"/>
  <c r="I96" i="2"/>
  <c r="I95" i="2"/>
  <c r="I94" i="2"/>
  <c r="I93" i="2"/>
  <c r="I92" i="2"/>
  <c r="I90" i="2"/>
  <c r="I89" i="2"/>
  <c r="I88" i="2"/>
  <c r="I87" i="2"/>
  <c r="I86" i="2"/>
  <c r="I85" i="2"/>
  <c r="I84" i="2"/>
  <c r="I83" i="2"/>
  <c r="I82" i="2"/>
  <c r="I81" i="2"/>
  <c r="I80" i="2"/>
  <c r="I79" i="2"/>
  <c r="I77" i="2"/>
  <c r="I76" i="2"/>
  <c r="I75" i="2"/>
  <c r="I74" i="2"/>
  <c r="I73" i="2"/>
  <c r="I72" i="2"/>
  <c r="I71" i="2"/>
  <c r="I70" i="2"/>
  <c r="I69" i="2"/>
  <c r="I68" i="2"/>
  <c r="I67" i="2"/>
  <c r="I66" i="2"/>
  <c r="I64" i="2"/>
  <c r="I63" i="2"/>
  <c r="I62" i="2"/>
  <c r="I61" i="2"/>
  <c r="I60" i="2"/>
  <c r="I59" i="2"/>
  <c r="I58" i="2"/>
  <c r="I57" i="2"/>
  <c r="I56" i="2"/>
  <c r="I55" i="2"/>
  <c r="I54" i="2"/>
  <c r="I53" i="2"/>
  <c r="I51" i="2"/>
  <c r="I50" i="2"/>
  <c r="I49" i="2"/>
  <c r="I48" i="2"/>
  <c r="I47" i="2"/>
  <c r="I46" i="2"/>
  <c r="I45" i="2"/>
  <c r="I44" i="2"/>
  <c r="I43" i="2"/>
  <c r="I42" i="2"/>
  <c r="I41" i="2"/>
  <c r="I40" i="2"/>
  <c r="I38" i="2"/>
  <c r="I36" i="2"/>
  <c r="I35" i="2"/>
  <c r="I34" i="2"/>
  <c r="I33" i="2"/>
  <c r="I32" i="2"/>
  <c r="I31" i="2"/>
  <c r="I30" i="2"/>
  <c r="I29" i="2"/>
  <c r="I28" i="2"/>
  <c r="I27" i="2"/>
  <c r="I25" i="2"/>
  <c r="H341" i="2"/>
  <c r="L341" i="2" s="1"/>
  <c r="M341" i="2" s="1"/>
  <c r="G341" i="2"/>
  <c r="F341" i="2"/>
  <c r="E341" i="2"/>
  <c r="H339" i="2"/>
  <c r="L339" i="2" s="1"/>
  <c r="G339" i="2"/>
  <c r="F339" i="2"/>
  <c r="E339" i="2"/>
  <c r="H337" i="2"/>
  <c r="L337" i="2" s="1"/>
  <c r="G337" i="2"/>
  <c r="F337" i="2"/>
  <c r="E337" i="2"/>
  <c r="H335" i="2"/>
  <c r="L335" i="2" s="1"/>
  <c r="M335" i="2" s="1"/>
  <c r="G335" i="2"/>
  <c r="F335" i="2"/>
  <c r="E335" i="2"/>
  <c r="H333" i="2"/>
  <c r="L333" i="2" s="1"/>
  <c r="G333" i="2"/>
  <c r="F333" i="2"/>
  <c r="E333" i="2"/>
  <c r="H330" i="2"/>
  <c r="L330" i="2" s="1"/>
  <c r="G330" i="2"/>
  <c r="F330" i="2"/>
  <c r="E330" i="2"/>
  <c r="H328" i="2"/>
  <c r="L328" i="2" s="1"/>
  <c r="M328" i="2" s="1"/>
  <c r="G328" i="2"/>
  <c r="F328" i="2"/>
  <c r="E328" i="2"/>
  <c r="H326" i="2"/>
  <c r="L326" i="2" s="1"/>
  <c r="G326" i="2"/>
  <c r="F326" i="2"/>
  <c r="E326" i="2"/>
  <c r="H323" i="2"/>
  <c r="L323" i="2" s="1"/>
  <c r="G323" i="2"/>
  <c r="F323" i="2"/>
  <c r="E323" i="2"/>
  <c r="H317" i="2"/>
  <c r="L317" i="2" s="1"/>
  <c r="M317" i="2" s="1"/>
  <c r="G317" i="2"/>
  <c r="F317" i="2"/>
  <c r="E317" i="2"/>
  <c r="H315" i="2"/>
  <c r="L315" i="2" s="1"/>
  <c r="G315" i="2"/>
  <c r="F315" i="2"/>
  <c r="E315" i="2"/>
  <c r="H313" i="2"/>
  <c r="L313" i="2" s="1"/>
  <c r="G313" i="2"/>
  <c r="F313" i="2"/>
  <c r="E313" i="2"/>
  <c r="H311" i="2"/>
  <c r="L311" i="2" s="1"/>
  <c r="M311" i="2" s="1"/>
  <c r="G311" i="2"/>
  <c r="F311" i="2"/>
  <c r="E311" i="2"/>
  <c r="H309" i="2"/>
  <c r="L309" i="2" s="1"/>
  <c r="G309" i="2"/>
  <c r="F309" i="2"/>
  <c r="E309" i="2"/>
  <c r="H307" i="2"/>
  <c r="L307" i="2" s="1"/>
  <c r="G307" i="2"/>
  <c r="F307" i="2"/>
  <c r="E307" i="2"/>
  <c r="H304" i="2"/>
  <c r="L304" i="2" s="1"/>
  <c r="M304" i="2" s="1"/>
  <c r="G304" i="2"/>
  <c r="F304" i="2"/>
  <c r="E304" i="2"/>
  <c r="H302" i="2"/>
  <c r="L302" i="2" s="1"/>
  <c r="G302" i="2"/>
  <c r="F302" i="2"/>
  <c r="E302" i="2"/>
  <c r="H300" i="2"/>
  <c r="L300" i="2" s="1"/>
  <c r="G300" i="2"/>
  <c r="F300" i="2"/>
  <c r="E300" i="2"/>
  <c r="H298" i="2"/>
  <c r="L298" i="2" s="1"/>
  <c r="M298" i="2" s="1"/>
  <c r="G298" i="2"/>
  <c r="F298" i="2"/>
  <c r="E298" i="2"/>
  <c r="H295" i="2"/>
  <c r="L295" i="2" s="1"/>
  <c r="G295" i="2"/>
  <c r="F295" i="2"/>
  <c r="E295" i="2"/>
  <c r="H293" i="2"/>
  <c r="L293" i="2" s="1"/>
  <c r="G293" i="2"/>
  <c r="F293" i="2"/>
  <c r="E293" i="2"/>
  <c r="H291" i="2"/>
  <c r="L291" i="2" s="1"/>
  <c r="M291" i="2" s="1"/>
  <c r="G291" i="2"/>
  <c r="F291" i="2"/>
  <c r="E291" i="2"/>
  <c r="H283" i="2"/>
  <c r="L283" i="2" s="1"/>
  <c r="G283" i="2"/>
  <c r="F283" i="2"/>
  <c r="E283" i="2"/>
  <c r="H281" i="2"/>
  <c r="L281" i="2" s="1"/>
  <c r="G281" i="2"/>
  <c r="F281" i="2"/>
  <c r="E281" i="2"/>
  <c r="H278" i="2"/>
  <c r="L278" i="2" s="1"/>
  <c r="M278" i="2" s="1"/>
  <c r="G278" i="2"/>
  <c r="F278" i="2"/>
  <c r="E278" i="2"/>
  <c r="H275" i="2"/>
  <c r="L275" i="2" s="1"/>
  <c r="G275" i="2"/>
  <c r="F275" i="2"/>
  <c r="E275" i="2"/>
  <c r="H269" i="2"/>
  <c r="L269" i="2" s="1"/>
  <c r="G269" i="2"/>
  <c r="F269" i="2"/>
  <c r="E269" i="2"/>
  <c r="H265" i="2"/>
  <c r="L265" i="2" s="1"/>
  <c r="M265" i="2" s="1"/>
  <c r="G265" i="2"/>
  <c r="F265" i="2"/>
  <c r="E265" i="2"/>
  <c r="H262" i="2"/>
  <c r="L262" i="2" s="1"/>
  <c r="G262" i="2"/>
  <c r="F262" i="2"/>
  <c r="E262" i="2"/>
  <c r="H260" i="2"/>
  <c r="L260" i="2" s="1"/>
  <c r="G260" i="2"/>
  <c r="F260" i="2"/>
  <c r="E260" i="2"/>
  <c r="H257" i="2"/>
  <c r="L257" i="2" s="1"/>
  <c r="M257" i="2" s="1"/>
  <c r="G257" i="2"/>
  <c r="F257" i="2"/>
  <c r="E257" i="2"/>
  <c r="H255" i="2"/>
  <c r="L255" i="2" s="1"/>
  <c r="G255" i="2"/>
  <c r="F255" i="2"/>
  <c r="E255" i="2"/>
  <c r="H252" i="2"/>
  <c r="L252" i="2" s="1"/>
  <c r="G252" i="2"/>
  <c r="F252" i="2"/>
  <c r="E252" i="2"/>
  <c r="H247" i="2"/>
  <c r="L247" i="2" s="1"/>
  <c r="M247" i="2" s="1"/>
  <c r="G247" i="2"/>
  <c r="F247" i="2"/>
  <c r="E247" i="2"/>
  <c r="H245" i="2"/>
  <c r="L245" i="2" s="1"/>
  <c r="G245" i="2"/>
  <c r="F245" i="2"/>
  <c r="E245" i="2"/>
  <c r="H239" i="2"/>
  <c r="L239" i="2" s="1"/>
  <c r="G239" i="2"/>
  <c r="F239" i="2"/>
  <c r="E239" i="2"/>
  <c r="H234" i="2"/>
  <c r="L234" i="2" s="1"/>
  <c r="M234" i="2" s="1"/>
  <c r="G234" i="2"/>
  <c r="F234" i="2"/>
  <c r="E234" i="2"/>
  <c r="H231" i="2"/>
  <c r="L231" i="2" s="1"/>
  <c r="G231" i="2"/>
  <c r="F231" i="2"/>
  <c r="E231" i="2"/>
  <c r="H229" i="2"/>
  <c r="L229" i="2" s="1"/>
  <c r="G229" i="2"/>
  <c r="F229" i="2"/>
  <c r="E229" i="2"/>
  <c r="H227" i="2"/>
  <c r="L227" i="2" s="1"/>
  <c r="M227" i="2" s="1"/>
  <c r="G227" i="2"/>
  <c r="F227" i="2"/>
  <c r="E227" i="2"/>
  <c r="H225" i="2"/>
  <c r="L225" i="2" s="1"/>
  <c r="G225" i="2"/>
  <c r="F225" i="2"/>
  <c r="E225" i="2"/>
  <c r="H223" i="2"/>
  <c r="L223" i="2" s="1"/>
  <c r="G223" i="2"/>
  <c r="F223" i="2"/>
  <c r="E223" i="2"/>
  <c r="H221" i="2"/>
  <c r="L221" i="2" s="1"/>
  <c r="M221" i="2" s="1"/>
  <c r="G221" i="2"/>
  <c r="F221" i="2"/>
  <c r="E221" i="2"/>
  <c r="H208" i="2"/>
  <c r="L208" i="2" s="1"/>
  <c r="G208" i="2"/>
  <c r="F208" i="2"/>
  <c r="E208" i="2"/>
  <c r="H195" i="2"/>
  <c r="L195" i="2" s="1"/>
  <c r="G195" i="2"/>
  <c r="F195" i="2"/>
  <c r="E195" i="2"/>
  <c r="H182" i="2"/>
  <c r="L182" i="2" s="1"/>
  <c r="M182" i="2" s="1"/>
  <c r="G182" i="2"/>
  <c r="F182" i="2"/>
  <c r="E182" i="2"/>
  <c r="H169" i="2"/>
  <c r="L169" i="2" s="1"/>
  <c r="G169" i="2"/>
  <c r="F169" i="2"/>
  <c r="E169" i="2"/>
  <c r="H156" i="2"/>
  <c r="L156" i="2" s="1"/>
  <c r="G156" i="2"/>
  <c r="F156" i="2"/>
  <c r="E156" i="2"/>
  <c r="H143" i="2"/>
  <c r="L143" i="2" s="1"/>
  <c r="M143" i="2" s="1"/>
  <c r="G143" i="2"/>
  <c r="F143" i="2"/>
  <c r="E143" i="2"/>
  <c r="H130" i="2"/>
  <c r="L130" i="2" s="1"/>
  <c r="G130" i="2"/>
  <c r="F130" i="2"/>
  <c r="E130" i="2"/>
  <c r="H117" i="2"/>
  <c r="L117" i="2" s="1"/>
  <c r="G117" i="2"/>
  <c r="F117" i="2"/>
  <c r="E117" i="2"/>
  <c r="H104" i="2"/>
  <c r="L104" i="2" s="1"/>
  <c r="M104" i="2" s="1"/>
  <c r="G104" i="2"/>
  <c r="F104" i="2"/>
  <c r="E104" i="2"/>
  <c r="H91" i="2"/>
  <c r="L91" i="2" s="1"/>
  <c r="G91" i="2"/>
  <c r="F91" i="2"/>
  <c r="E91" i="2"/>
  <c r="H78" i="2"/>
  <c r="L78" i="2" s="1"/>
  <c r="G78" i="2"/>
  <c r="F78" i="2"/>
  <c r="E78" i="2"/>
  <c r="H65" i="2"/>
  <c r="L65" i="2" s="1"/>
  <c r="M65" i="2" s="1"/>
  <c r="G65" i="2"/>
  <c r="F65" i="2"/>
  <c r="E65" i="2"/>
  <c r="H52" i="2"/>
  <c r="L52" i="2" s="1"/>
  <c r="G52" i="2"/>
  <c r="F52" i="2"/>
  <c r="E52" i="2"/>
  <c r="H39" i="2"/>
  <c r="L39" i="2" s="1"/>
  <c r="G39" i="2"/>
  <c r="F39" i="2"/>
  <c r="E39" i="2"/>
  <c r="H37" i="2"/>
  <c r="L37" i="2" s="1"/>
  <c r="M37" i="2" s="1"/>
  <c r="G37" i="2"/>
  <c r="F37" i="2"/>
  <c r="E37" i="2"/>
  <c r="H26" i="2"/>
  <c r="L26" i="2" s="1"/>
  <c r="G26" i="2"/>
  <c r="F26" i="2"/>
  <c r="E26" i="2"/>
  <c r="H24" i="2"/>
  <c r="L24" i="2" s="1"/>
  <c r="G24" i="2"/>
  <c r="F24" i="2"/>
  <c r="E24" i="2"/>
  <c r="J7" i="3"/>
  <c r="J16" i="3"/>
  <c r="I16" i="3"/>
  <c r="H20" i="3"/>
  <c r="G20" i="3"/>
  <c r="F20" i="3"/>
  <c r="E20" i="3"/>
  <c r="D20" i="3"/>
  <c r="I7" i="3"/>
  <c r="C20" i="3"/>
  <c r="J19" i="3"/>
  <c r="I19" i="3"/>
  <c r="I18" i="3"/>
  <c r="J18" i="3" s="1"/>
  <c r="I17" i="3"/>
  <c r="I15" i="3"/>
  <c r="J15" i="3" s="1"/>
  <c r="I14" i="3"/>
  <c r="J14" i="3" s="1"/>
  <c r="I13" i="3"/>
  <c r="I12" i="3"/>
  <c r="J12" i="3" s="1"/>
  <c r="I11" i="3"/>
  <c r="J11" i="3" s="1"/>
  <c r="I10" i="3"/>
  <c r="I9" i="3"/>
  <c r="J9" i="3" s="1"/>
  <c r="I8" i="3"/>
  <c r="M26" i="2" l="1"/>
  <c r="M52" i="2"/>
  <c r="M91" i="2"/>
  <c r="M130" i="2"/>
  <c r="M169" i="2"/>
  <c r="M208" i="2"/>
  <c r="M225" i="2"/>
  <c r="M231" i="2"/>
  <c r="M245" i="2"/>
  <c r="M255" i="2"/>
  <c r="M262" i="2"/>
  <c r="M275" i="2"/>
  <c r="M283" i="2"/>
  <c r="M295" i="2"/>
  <c r="M302" i="2"/>
  <c r="M309" i="2"/>
  <c r="M315" i="2"/>
  <c r="M326" i="2"/>
  <c r="M333" i="2"/>
  <c r="M339" i="2"/>
  <c r="M24" i="2"/>
  <c r="M39" i="2"/>
  <c r="M78" i="2"/>
  <c r="M117" i="2"/>
  <c r="M156" i="2"/>
  <c r="M195" i="2"/>
  <c r="M223" i="2"/>
  <c r="M229" i="2"/>
  <c r="M239" i="2"/>
  <c r="M252" i="2"/>
  <c r="M260" i="2"/>
  <c r="M269" i="2"/>
  <c r="M281" i="2"/>
  <c r="M293" i="2"/>
  <c r="M300" i="2"/>
  <c r="M307" i="2"/>
  <c r="M313" i="2"/>
  <c r="M323" i="2"/>
  <c r="M330" i="2"/>
  <c r="M337" i="2"/>
  <c r="I225" i="2"/>
  <c r="I231" i="2"/>
  <c r="I255" i="2"/>
  <c r="I295" i="2"/>
  <c r="I315" i="2"/>
  <c r="G342" i="2"/>
  <c r="I37" i="2"/>
  <c r="I39" i="2"/>
  <c r="I65" i="2"/>
  <c r="I78" i="2"/>
  <c r="I104" i="2"/>
  <c r="I117" i="2"/>
  <c r="I143" i="2"/>
  <c r="I156" i="2"/>
  <c r="I182" i="2"/>
  <c r="I195" i="2"/>
  <c r="I221" i="2"/>
  <c r="I227" i="2"/>
  <c r="I234" i="2"/>
  <c r="I247" i="2"/>
  <c r="I252" i="2"/>
  <c r="I257" i="2"/>
  <c r="I265" i="2"/>
  <c r="I278" i="2"/>
  <c r="I291" i="2"/>
  <c r="I298" i="2"/>
  <c r="I304" i="2"/>
  <c r="I311" i="2"/>
  <c r="I317" i="2"/>
  <c r="I328" i="2"/>
  <c r="I335" i="2"/>
  <c r="I341" i="2"/>
  <c r="I223" i="2"/>
  <c r="I229" i="2"/>
  <c r="I239" i="2"/>
  <c r="I260" i="2"/>
  <c r="I269" i="2"/>
  <c r="I281" i="2"/>
  <c r="I300" i="2"/>
  <c r="I307" i="2"/>
  <c r="I313" i="2"/>
  <c r="I337" i="2"/>
  <c r="I26" i="2"/>
  <c r="I52" i="2"/>
  <c r="I91" i="2"/>
  <c r="I130" i="2"/>
  <c r="I169" i="2"/>
  <c r="I208" i="2"/>
  <c r="I245" i="2"/>
  <c r="I262" i="2"/>
  <c r="I275" i="2"/>
  <c r="I283" i="2"/>
  <c r="I302" i="2"/>
  <c r="I309" i="2"/>
  <c r="I326" i="2"/>
  <c r="I333" i="2"/>
  <c r="I339" i="2"/>
  <c r="E342" i="2"/>
  <c r="H342" i="2"/>
  <c r="L342" i="2" s="1"/>
  <c r="I293" i="2"/>
  <c r="I323" i="2"/>
  <c r="I330" i="2"/>
  <c r="F342" i="2"/>
  <c r="I24" i="2"/>
  <c r="I20" i="3"/>
  <c r="J10" i="3"/>
  <c r="J13" i="3"/>
  <c r="J17" i="3"/>
  <c r="J8" i="3"/>
  <c r="M342" i="2" l="1"/>
  <c r="I342" i="2"/>
  <c r="J20" i="3"/>
  <c r="K16" i="3"/>
  <c r="K7" i="3"/>
  <c r="F22" i="3"/>
  <c r="H22" i="3"/>
  <c r="D22" i="3"/>
  <c r="K8" i="3"/>
  <c r="K14" i="3"/>
  <c r="K10" i="3"/>
  <c r="G22" i="3"/>
  <c r="K12" i="3"/>
  <c r="E22" i="3"/>
  <c r="K13" i="3"/>
  <c r="K15" i="3"/>
  <c r="K18" i="3"/>
  <c r="K17" i="3"/>
  <c r="K9" i="3"/>
  <c r="K19" i="3"/>
  <c r="K11" i="3"/>
  <c r="I22" i="3" l="1"/>
  <c r="K20" i="3"/>
  <c r="O349" i="2" l="1"/>
  <c r="O344" i="2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5" i="2"/>
  <c r="O25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N36" i="2"/>
  <c r="O36" i="2" s="1"/>
  <c r="N38" i="2"/>
  <c r="O38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O50" i="2" s="1"/>
  <c r="N51" i="2"/>
  <c r="O51" i="2" s="1"/>
  <c r="N53" i="2"/>
  <c r="O53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6" i="2"/>
  <c r="O66" i="2" s="1"/>
  <c r="N67" i="2"/>
  <c r="O67" i="2" s="1"/>
  <c r="N68" i="2"/>
  <c r="O68" i="2" s="1"/>
  <c r="N69" i="2"/>
  <c r="O69" i="2" s="1"/>
  <c r="N70" i="2"/>
  <c r="O70" i="2" s="1"/>
  <c r="N71" i="2"/>
  <c r="O71" i="2" s="1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9" i="2"/>
  <c r="O79" i="2" s="1"/>
  <c r="N80" i="2"/>
  <c r="O80" i="2" s="1"/>
  <c r="N81" i="2"/>
  <c r="O81" i="2" s="1"/>
  <c r="N82" i="2"/>
  <c r="O82" i="2" s="1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89" i="2"/>
  <c r="O89" i="2" s="1"/>
  <c r="N90" i="2"/>
  <c r="O90" i="2" s="1"/>
  <c r="N92" i="2"/>
  <c r="O92" i="2" s="1"/>
  <c r="N93" i="2"/>
  <c r="O93" i="2" s="1"/>
  <c r="N94" i="2"/>
  <c r="O94" i="2" s="1"/>
  <c r="N95" i="2"/>
  <c r="O95" i="2" s="1"/>
  <c r="N96" i="2"/>
  <c r="O96" i="2" s="1"/>
  <c r="N97" i="2"/>
  <c r="O97" i="2" s="1"/>
  <c r="N98" i="2"/>
  <c r="O98" i="2" s="1"/>
  <c r="N99" i="2"/>
  <c r="O99" i="2" s="1"/>
  <c r="N100" i="2"/>
  <c r="O100" i="2" s="1"/>
  <c r="N101" i="2"/>
  <c r="O101" i="2" s="1"/>
  <c r="N102" i="2"/>
  <c r="O102" i="2" s="1"/>
  <c r="N103" i="2"/>
  <c r="O103" i="2" s="1"/>
  <c r="N105" i="2"/>
  <c r="O105" i="2" s="1"/>
  <c r="N106" i="2"/>
  <c r="O106" i="2" s="1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8" i="2"/>
  <c r="O118" i="2" s="1"/>
  <c r="N119" i="2"/>
  <c r="O119" i="2" s="1"/>
  <c r="N120" i="2"/>
  <c r="O120" i="2" s="1"/>
  <c r="N121" i="2"/>
  <c r="O121" i="2" s="1"/>
  <c r="N122" i="2"/>
  <c r="O122" i="2" s="1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1" i="2"/>
  <c r="O131" i="2" s="1"/>
  <c r="N132" i="2"/>
  <c r="O132" i="2" s="1"/>
  <c r="N133" i="2"/>
  <c r="O133" i="2" s="1"/>
  <c r="N134" i="2"/>
  <c r="O134" i="2" s="1"/>
  <c r="N135" i="2"/>
  <c r="O135" i="2" s="1"/>
  <c r="N136" i="2"/>
  <c r="O136" i="2" s="1"/>
  <c r="N137" i="2"/>
  <c r="O137" i="2" s="1"/>
  <c r="N138" i="2"/>
  <c r="O138" i="2" s="1"/>
  <c r="N139" i="2"/>
  <c r="O139" i="2" s="1"/>
  <c r="N140" i="2"/>
  <c r="O140" i="2" s="1"/>
  <c r="N141" i="2"/>
  <c r="O141" i="2" s="1"/>
  <c r="N142" i="2"/>
  <c r="O142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O151" i="2" s="1"/>
  <c r="N152" i="2"/>
  <c r="O152" i="2" s="1"/>
  <c r="N153" i="2"/>
  <c r="O153" i="2" s="1"/>
  <c r="N154" i="2"/>
  <c r="O154" i="2" s="1"/>
  <c r="N155" i="2"/>
  <c r="O155" i="2" s="1"/>
  <c r="N157" i="2"/>
  <c r="O157" i="2" s="1"/>
  <c r="N158" i="2"/>
  <c r="O158" i="2" s="1"/>
  <c r="N159" i="2"/>
  <c r="O159" i="2" s="1"/>
  <c r="N160" i="2"/>
  <c r="O160" i="2" s="1"/>
  <c r="N161" i="2"/>
  <c r="O161" i="2" s="1"/>
  <c r="N162" i="2"/>
  <c r="O162" i="2" s="1"/>
  <c r="N163" i="2"/>
  <c r="O163" i="2" s="1"/>
  <c r="N164" i="2"/>
  <c r="O164" i="2" s="1"/>
  <c r="N165" i="2"/>
  <c r="O165" i="2" s="1"/>
  <c r="N166" i="2"/>
  <c r="O166" i="2" s="1"/>
  <c r="N167" i="2"/>
  <c r="O167" i="2" s="1"/>
  <c r="N168" i="2"/>
  <c r="O168" i="2" s="1"/>
  <c r="N170" i="2"/>
  <c r="O170" i="2" s="1"/>
  <c r="N171" i="2"/>
  <c r="O171" i="2" s="1"/>
  <c r="N172" i="2"/>
  <c r="O172" i="2" s="1"/>
  <c r="N173" i="2"/>
  <c r="O173" i="2" s="1"/>
  <c r="N174" i="2"/>
  <c r="O174" i="2" s="1"/>
  <c r="N175" i="2"/>
  <c r="O175" i="2" s="1"/>
  <c r="N176" i="2"/>
  <c r="O176" i="2" s="1"/>
  <c r="N177" i="2"/>
  <c r="O177" i="2" s="1"/>
  <c r="N178" i="2"/>
  <c r="O178" i="2" s="1"/>
  <c r="N179" i="2"/>
  <c r="O179" i="2" s="1"/>
  <c r="N180" i="2"/>
  <c r="O180" i="2" s="1"/>
  <c r="N181" i="2"/>
  <c r="O181" i="2" s="1"/>
  <c r="N183" i="2"/>
  <c r="O183" i="2" s="1"/>
  <c r="N184" i="2"/>
  <c r="O184" i="2" s="1"/>
  <c r="N185" i="2"/>
  <c r="O185" i="2" s="1"/>
  <c r="N186" i="2"/>
  <c r="O186" i="2" s="1"/>
  <c r="N187" i="2"/>
  <c r="O187" i="2" s="1"/>
  <c r="N188" i="2"/>
  <c r="O188" i="2" s="1"/>
  <c r="N189" i="2"/>
  <c r="O189" i="2" s="1"/>
  <c r="N190" i="2"/>
  <c r="O190" i="2" s="1"/>
  <c r="N191" i="2"/>
  <c r="O191" i="2" s="1"/>
  <c r="N192" i="2"/>
  <c r="O192" i="2" s="1"/>
  <c r="N193" i="2"/>
  <c r="O193" i="2" s="1"/>
  <c r="N194" i="2"/>
  <c r="O194" i="2" s="1"/>
  <c r="N196" i="2"/>
  <c r="O196" i="2" s="1"/>
  <c r="N197" i="2"/>
  <c r="O197" i="2" s="1"/>
  <c r="N198" i="2"/>
  <c r="O198" i="2" s="1"/>
  <c r="N199" i="2"/>
  <c r="O199" i="2" s="1"/>
  <c r="N200" i="2"/>
  <c r="O200" i="2" s="1"/>
  <c r="N201" i="2"/>
  <c r="O201" i="2" s="1"/>
  <c r="N202" i="2"/>
  <c r="O202" i="2" s="1"/>
  <c r="N203" i="2"/>
  <c r="O203" i="2" s="1"/>
  <c r="N204" i="2"/>
  <c r="O204" i="2" s="1"/>
  <c r="N205" i="2"/>
  <c r="O205" i="2" s="1"/>
  <c r="N206" i="2"/>
  <c r="O206" i="2" s="1"/>
  <c r="N207" i="2"/>
  <c r="O207" i="2" s="1"/>
  <c r="N209" i="2"/>
  <c r="O209" i="2" s="1"/>
  <c r="N210" i="2"/>
  <c r="O210" i="2" s="1"/>
  <c r="N211" i="2"/>
  <c r="O211" i="2" s="1"/>
  <c r="N212" i="2"/>
  <c r="O212" i="2" s="1"/>
  <c r="N213" i="2"/>
  <c r="O213" i="2" s="1"/>
  <c r="N214" i="2"/>
  <c r="O214" i="2" s="1"/>
  <c r="N215" i="2"/>
  <c r="O215" i="2" s="1"/>
  <c r="N216" i="2"/>
  <c r="O216" i="2" s="1"/>
  <c r="N217" i="2"/>
  <c r="O217" i="2" s="1"/>
  <c r="N218" i="2"/>
  <c r="O218" i="2" s="1"/>
  <c r="N219" i="2"/>
  <c r="O219" i="2" s="1"/>
  <c r="N220" i="2"/>
  <c r="O220" i="2" s="1"/>
  <c r="N222" i="2"/>
  <c r="O222" i="2" s="1"/>
  <c r="N224" i="2"/>
  <c r="O224" i="2" s="1"/>
  <c r="N226" i="2"/>
  <c r="O226" i="2" s="1"/>
  <c r="N228" i="2"/>
  <c r="O228" i="2" s="1"/>
  <c r="N230" i="2"/>
  <c r="O230" i="2" s="1"/>
  <c r="N232" i="2"/>
  <c r="O232" i="2" s="1"/>
  <c r="N233" i="2"/>
  <c r="O233" i="2" s="1"/>
  <c r="N235" i="2"/>
  <c r="O235" i="2" s="1"/>
  <c r="N236" i="2"/>
  <c r="O236" i="2" s="1"/>
  <c r="N237" i="2"/>
  <c r="O237" i="2" s="1"/>
  <c r="N238" i="2"/>
  <c r="O238" i="2" s="1"/>
  <c r="N240" i="2"/>
  <c r="O240" i="2" s="1"/>
  <c r="N241" i="2"/>
  <c r="O241" i="2" s="1"/>
  <c r="N242" i="2"/>
  <c r="O242" i="2" s="1"/>
  <c r="N243" i="2"/>
  <c r="O243" i="2" s="1"/>
  <c r="N244" i="2"/>
  <c r="O244" i="2" s="1"/>
  <c r="N246" i="2"/>
  <c r="O246" i="2" s="1"/>
  <c r="N248" i="2"/>
  <c r="O248" i="2" s="1"/>
  <c r="N249" i="2"/>
  <c r="O249" i="2" s="1"/>
  <c r="N250" i="2"/>
  <c r="O250" i="2" s="1"/>
  <c r="N251" i="2"/>
  <c r="O251" i="2" s="1"/>
  <c r="N253" i="2"/>
  <c r="O253" i="2" s="1"/>
  <c r="N254" i="2"/>
  <c r="O254" i="2" s="1"/>
  <c r="N256" i="2"/>
  <c r="O256" i="2" s="1"/>
  <c r="N258" i="2"/>
  <c r="O258" i="2" s="1"/>
  <c r="N259" i="2"/>
  <c r="O259" i="2" s="1"/>
  <c r="N261" i="2"/>
  <c r="O261" i="2" s="1"/>
  <c r="N263" i="2"/>
  <c r="O263" i="2" s="1"/>
  <c r="N264" i="2"/>
  <c r="O264" i="2" s="1"/>
  <c r="N266" i="2"/>
  <c r="O266" i="2" s="1"/>
  <c r="N267" i="2"/>
  <c r="O267" i="2" s="1"/>
  <c r="N268" i="2"/>
  <c r="O268" i="2" s="1"/>
  <c r="N270" i="2"/>
  <c r="O270" i="2" s="1"/>
  <c r="N271" i="2"/>
  <c r="O271" i="2" s="1"/>
  <c r="N272" i="2"/>
  <c r="O272" i="2" s="1"/>
  <c r="N273" i="2"/>
  <c r="O273" i="2" s="1"/>
  <c r="N274" i="2"/>
  <c r="O274" i="2" s="1"/>
  <c r="N276" i="2"/>
  <c r="O276" i="2" s="1"/>
  <c r="N277" i="2"/>
  <c r="O277" i="2" s="1"/>
  <c r="N279" i="2"/>
  <c r="O279" i="2" s="1"/>
  <c r="N280" i="2"/>
  <c r="O280" i="2" s="1"/>
  <c r="N282" i="2"/>
  <c r="O282" i="2" s="1"/>
  <c r="N284" i="2"/>
  <c r="O284" i="2" s="1"/>
  <c r="N285" i="2"/>
  <c r="O285" i="2" s="1"/>
  <c r="N286" i="2"/>
  <c r="O286" i="2" s="1"/>
  <c r="N287" i="2"/>
  <c r="O287" i="2" s="1"/>
  <c r="N288" i="2"/>
  <c r="O288" i="2" s="1"/>
  <c r="N289" i="2"/>
  <c r="O289" i="2" s="1"/>
  <c r="N290" i="2"/>
  <c r="O290" i="2" s="1"/>
  <c r="N292" i="2"/>
  <c r="O292" i="2" s="1"/>
  <c r="N294" i="2"/>
  <c r="O294" i="2" s="1"/>
  <c r="N296" i="2"/>
  <c r="O296" i="2" s="1"/>
  <c r="N297" i="2"/>
  <c r="O297" i="2" s="1"/>
  <c r="N299" i="2"/>
  <c r="O299" i="2" s="1"/>
  <c r="N301" i="2"/>
  <c r="O301" i="2" s="1"/>
  <c r="N303" i="2"/>
  <c r="O303" i="2" s="1"/>
  <c r="N305" i="2"/>
  <c r="O305" i="2" s="1"/>
  <c r="N306" i="2"/>
  <c r="O306" i="2" s="1"/>
  <c r="N308" i="2"/>
  <c r="O308" i="2" s="1"/>
  <c r="N310" i="2"/>
  <c r="O310" i="2" s="1"/>
  <c r="N312" i="2"/>
  <c r="O312" i="2" s="1"/>
  <c r="N314" i="2"/>
  <c r="O314" i="2" s="1"/>
  <c r="N316" i="2"/>
  <c r="O316" i="2" s="1"/>
  <c r="N318" i="2"/>
  <c r="O318" i="2" s="1"/>
  <c r="N319" i="2"/>
  <c r="O319" i="2" s="1"/>
  <c r="N320" i="2"/>
  <c r="O320" i="2" s="1"/>
  <c r="N321" i="2"/>
  <c r="O321" i="2" s="1"/>
  <c r="N322" i="2"/>
  <c r="O322" i="2" s="1"/>
  <c r="N324" i="2"/>
  <c r="O324" i="2" s="1"/>
  <c r="N325" i="2"/>
  <c r="O325" i="2" s="1"/>
  <c r="N327" i="2"/>
  <c r="O327" i="2" s="1"/>
  <c r="N329" i="2"/>
  <c r="O329" i="2" s="1"/>
  <c r="N331" i="2"/>
  <c r="O331" i="2" s="1"/>
  <c r="N332" i="2"/>
  <c r="O332" i="2" s="1"/>
  <c r="N334" i="2"/>
  <c r="O334" i="2" s="1"/>
  <c r="N336" i="2"/>
  <c r="O336" i="2" s="1"/>
  <c r="N338" i="2"/>
  <c r="O338" i="2" s="1"/>
  <c r="N340" i="2"/>
  <c r="O340" i="2" s="1"/>
  <c r="N346" i="2"/>
  <c r="O346" i="2" s="1"/>
  <c r="N12" i="2"/>
  <c r="I344" i="2"/>
  <c r="I349" i="2"/>
  <c r="I13" i="2"/>
  <c r="I14" i="2"/>
  <c r="I15" i="2"/>
  <c r="I16" i="2"/>
  <c r="I17" i="2"/>
  <c r="I18" i="2"/>
  <c r="I19" i="2"/>
  <c r="I20" i="2"/>
  <c r="I21" i="2"/>
  <c r="I22" i="2"/>
  <c r="I23" i="2"/>
  <c r="I346" i="2"/>
  <c r="I12" i="2"/>
  <c r="O12" i="2" l="1"/>
  <c r="N24" i="2"/>
  <c r="N339" i="2"/>
  <c r="O339" i="2" s="1"/>
  <c r="N328" i="2"/>
  <c r="O328" i="2" s="1"/>
  <c r="N315" i="2"/>
  <c r="O315" i="2" s="1"/>
  <c r="N309" i="2"/>
  <c r="O309" i="2" s="1"/>
  <c r="N304" i="2"/>
  <c r="O304" i="2" s="1"/>
  <c r="N293" i="2"/>
  <c r="O293" i="2" s="1"/>
  <c r="N278" i="2"/>
  <c r="O278" i="2" s="1"/>
  <c r="N247" i="2"/>
  <c r="O247" i="2" s="1"/>
  <c r="N239" i="2"/>
  <c r="O239" i="2" s="1"/>
  <c r="N231" i="2"/>
  <c r="O231" i="2" s="1"/>
  <c r="N225" i="2"/>
  <c r="O225" i="2" s="1"/>
  <c r="N37" i="2"/>
  <c r="O37" i="2" s="1"/>
  <c r="N341" i="2"/>
  <c r="O341" i="2" s="1"/>
  <c r="N335" i="2"/>
  <c r="O335" i="2" s="1"/>
  <c r="N330" i="2"/>
  <c r="O330" i="2" s="1"/>
  <c r="N326" i="2"/>
  <c r="O326" i="2" s="1"/>
  <c r="N317" i="2"/>
  <c r="O317" i="2" s="1"/>
  <c r="N311" i="2"/>
  <c r="O311" i="2" s="1"/>
  <c r="N307" i="2"/>
  <c r="O307" i="2" s="1"/>
  <c r="N300" i="2"/>
  <c r="O300" i="2" s="1"/>
  <c r="N295" i="2"/>
  <c r="O295" i="2" s="1"/>
  <c r="N283" i="2"/>
  <c r="O283" i="2" s="1"/>
  <c r="N275" i="2"/>
  <c r="O275" i="2" s="1"/>
  <c r="N269" i="2"/>
  <c r="O269" i="2" s="1"/>
  <c r="N262" i="2"/>
  <c r="O262" i="2" s="1"/>
  <c r="N257" i="2"/>
  <c r="O257" i="2" s="1"/>
  <c r="N252" i="2"/>
  <c r="O252" i="2" s="1"/>
  <c r="N245" i="2"/>
  <c r="O245" i="2" s="1"/>
  <c r="N234" i="2"/>
  <c r="O234" i="2" s="1"/>
  <c r="N227" i="2"/>
  <c r="O227" i="2" s="1"/>
  <c r="N39" i="2"/>
  <c r="O39" i="2" s="1"/>
  <c r="N337" i="2"/>
  <c r="O337" i="2" s="1"/>
  <c r="N333" i="2"/>
  <c r="O333" i="2" s="1"/>
  <c r="N323" i="2"/>
  <c r="O323" i="2" s="1"/>
  <c r="N313" i="2"/>
  <c r="O313" i="2" s="1"/>
  <c r="N302" i="2"/>
  <c r="O302" i="2" s="1"/>
  <c r="N298" i="2"/>
  <c r="O298" i="2" s="1"/>
  <c r="N291" i="2"/>
  <c r="O291" i="2" s="1"/>
  <c r="N281" i="2"/>
  <c r="O281" i="2" s="1"/>
  <c r="N265" i="2"/>
  <c r="O265" i="2" s="1"/>
  <c r="N260" i="2"/>
  <c r="O260" i="2" s="1"/>
  <c r="N255" i="2"/>
  <c r="O255" i="2" s="1"/>
  <c r="N229" i="2"/>
  <c r="O229" i="2" s="1"/>
  <c r="N223" i="2"/>
  <c r="O223" i="2" s="1"/>
  <c r="N221" i="2"/>
  <c r="O221" i="2" s="1"/>
  <c r="N208" i="2"/>
  <c r="O208" i="2" s="1"/>
  <c r="N195" i="2"/>
  <c r="O195" i="2" s="1"/>
  <c r="N182" i="2"/>
  <c r="O182" i="2" s="1"/>
  <c r="N169" i="2"/>
  <c r="O169" i="2" s="1"/>
  <c r="N156" i="2"/>
  <c r="O156" i="2" s="1"/>
  <c r="N143" i="2"/>
  <c r="O143" i="2" s="1"/>
  <c r="N130" i="2"/>
  <c r="O130" i="2" s="1"/>
  <c r="N117" i="2"/>
  <c r="O117" i="2" s="1"/>
  <c r="N104" i="2"/>
  <c r="O104" i="2" s="1"/>
  <c r="N91" i="2"/>
  <c r="O91" i="2" s="1"/>
  <c r="N78" i="2"/>
  <c r="O78" i="2" s="1"/>
  <c r="N65" i="2"/>
  <c r="O65" i="2" s="1"/>
  <c r="N52" i="2"/>
  <c r="O52" i="2" s="1"/>
  <c r="N26" i="2"/>
  <c r="O26" i="2" s="1"/>
  <c r="N342" i="2" l="1"/>
  <c r="O342" i="2" s="1"/>
  <c r="O24" i="2"/>
</calcChain>
</file>

<file path=xl/sharedStrings.xml><?xml version="1.0" encoding="utf-8"?>
<sst xmlns="http://schemas.openxmlformats.org/spreadsheetml/2006/main" count="2334" uniqueCount="824">
  <si>
    <t>Direccion Nacional de Notariado</t>
  </si>
  <si>
    <t>Reporte de Presupuesto</t>
  </si>
  <si>
    <t>De ENERO A MARZO</t>
  </si>
  <si>
    <t>Año presupuestario 2018</t>
  </si>
  <si>
    <t>Generado el: 07/04/2018, a las 09:55 AM</t>
  </si>
  <si>
    <t>Página 1</t>
  </si>
  <si>
    <t>TIPO</t>
  </si>
  <si>
    <t>TIPO (TE</t>
  </si>
  <si>
    <t>CODIGO PRESUP</t>
  </si>
  <si>
    <t>DESCRIP. PRESUP</t>
  </si>
  <si>
    <t>PRES. ORDINARIO</t>
  </si>
  <si>
    <t>MODIFICACIONES</t>
  </si>
  <si>
    <t>PRES.MODIFICADO</t>
  </si>
  <si>
    <t>PRESUP. EJECUT.</t>
  </si>
  <si>
    <t>RESERVA</t>
  </si>
  <si>
    <t>POR EJECUTAR</t>
  </si>
  <si>
    <t>EJE_OBL1</t>
  </si>
  <si>
    <t>OBL_TOTAL1</t>
  </si>
  <si>
    <t>GASTOS</t>
  </si>
  <si>
    <t>0.01.01.1.01</t>
  </si>
  <si>
    <t>Sueldos para cargos fijos (DE)</t>
  </si>
  <si>
    <t>0.01.01.1.02</t>
  </si>
  <si>
    <t>Sueldos para cargos fijos (COMUNICACIÓN)</t>
  </si>
  <si>
    <t>0.01.01.1.03</t>
  </si>
  <si>
    <t>Sueldos para cargos fijos (AJ)</t>
  </si>
  <si>
    <t>0.01.01.1.04</t>
  </si>
  <si>
    <t>Sueldos para cargos fijos (UPI)</t>
  </si>
  <si>
    <t>0.01.01.1.05</t>
  </si>
  <si>
    <t>Sueldos para cargos fijos (UA)</t>
  </si>
  <si>
    <t>0.01.01.1.06</t>
  </si>
  <si>
    <t>Sueldos para cargos fijos (ARCHIVO)</t>
  </si>
  <si>
    <t>0.01.01.1.07</t>
  </si>
  <si>
    <t>Sueldos para cargos fijos (TI)</t>
  </si>
  <si>
    <t>0.01.01.1.08</t>
  </si>
  <si>
    <t>Sueldos para cargos fijos (AI)</t>
  </si>
  <si>
    <t>0.01.01.1.09</t>
  </si>
  <si>
    <t>Sueldos para cargos fijos (CS)</t>
  </si>
  <si>
    <t>0.01.01.2</t>
  </si>
  <si>
    <t>Sueldos para cargos fijos (USN)</t>
  </si>
  <si>
    <t>0.01.01.3</t>
  </si>
  <si>
    <t>Sueldos para cargos fijos (UFN</t>
  </si>
  <si>
    <t>0.01.01.4</t>
  </si>
  <si>
    <t>Sueldos para cargos fijos (ULN)</t>
  </si>
  <si>
    <t>0.01.03.1.06</t>
  </si>
  <si>
    <t>Servicios Especiales (ARCHIVO)</t>
  </si>
  <si>
    <t>0.01.05.1.01</t>
  </si>
  <si>
    <t>Suplencias (DE)</t>
  </si>
  <si>
    <t>0.01.05.1.02</t>
  </si>
  <si>
    <t>Suplencias (COMUNICACIÓN)</t>
  </si>
  <si>
    <t>0.01.05.1.03</t>
  </si>
  <si>
    <t>Suplencias (AJ)</t>
  </si>
  <si>
    <t>0.01.05.1.04</t>
  </si>
  <si>
    <t>Suplencias (UPI)</t>
  </si>
  <si>
    <t>0.01.05.1.05</t>
  </si>
  <si>
    <t>Suplencias (UA)</t>
  </si>
  <si>
    <t>0.01.05.1.06</t>
  </si>
  <si>
    <t>Suplencias (ARCHIVO)</t>
  </si>
  <si>
    <t>0.01.05.1.07</t>
  </si>
  <si>
    <t>Suplencias (TI)</t>
  </si>
  <si>
    <t>0.01.05.1.08</t>
  </si>
  <si>
    <t>Suplencias (AI)</t>
  </si>
  <si>
    <t>0.01.05.1.09</t>
  </si>
  <si>
    <t>Suplencias (CS)</t>
  </si>
  <si>
    <t>0.01.05.2</t>
  </si>
  <si>
    <t>Suplencias (USN)</t>
  </si>
  <si>
    <t>0.01.05.3</t>
  </si>
  <si>
    <t>Suplencias (UFN)</t>
  </si>
  <si>
    <t>0.01.05.4</t>
  </si>
  <si>
    <t>Suplencias (ULN)</t>
  </si>
  <si>
    <t>0.02.01.1.01</t>
  </si>
  <si>
    <t>Tiempo Extraordinario (DE)</t>
  </si>
  <si>
    <t>0.03.01.1.01</t>
  </si>
  <si>
    <t>Retribución por años servidos (DE)</t>
  </si>
  <si>
    <t>0.03.01.1.02</t>
  </si>
  <si>
    <t>Retribución por años servidos (COMUNICACIÓN)</t>
  </si>
  <si>
    <t>0.03.01.1.03</t>
  </si>
  <si>
    <t>Retribución por años servidos (AJ)</t>
  </si>
  <si>
    <t>0.03.01.1.04</t>
  </si>
  <si>
    <t>Retribución por años servidos (UPI)</t>
  </si>
  <si>
    <t>0.03.01.1.05</t>
  </si>
  <si>
    <t>Retribución por años servidos (UA)</t>
  </si>
  <si>
    <t>0.03.01.1.06</t>
  </si>
  <si>
    <t>Retribución por años servidos (ARCHIVO)</t>
  </si>
  <si>
    <t>0.03.01.1.07</t>
  </si>
  <si>
    <t>Retribución por años servidos (TI)</t>
  </si>
  <si>
    <t>0.03.01.1.08</t>
  </si>
  <si>
    <t>Retribución por años servidos (AI)</t>
  </si>
  <si>
    <t>0.03.01.1.09</t>
  </si>
  <si>
    <t>Retribución por años servidos (CS)</t>
  </si>
  <si>
    <t>0.03.01.2</t>
  </si>
  <si>
    <t>Retribución por años servidos (USN)</t>
  </si>
  <si>
    <t>0.03.01.3</t>
  </si>
  <si>
    <t>Retribución por años servidos (UFN)</t>
  </si>
  <si>
    <t>0.03.01.4</t>
  </si>
  <si>
    <t>Retribución por años servidos (ULN)</t>
  </si>
  <si>
    <t>0.03.02.1.01</t>
  </si>
  <si>
    <t>Restricción al ejercicio liberal de la profesión (DE)</t>
  </si>
  <si>
    <t>0.03.02.1.02</t>
  </si>
  <si>
    <t>Restricción al ejercicio liberal de la profesión (COMUNICACION)</t>
  </si>
  <si>
    <t>0.03.02.1.03</t>
  </si>
  <si>
    <t>Restricción al ejercicio liberal de la profesión (AJ)</t>
  </si>
  <si>
    <t>0.03.02.1.04</t>
  </si>
  <si>
    <t>Restricción al ejercicio liberal de la profesión (UPI)</t>
  </si>
  <si>
    <t>0.03.02.1.05</t>
  </si>
  <si>
    <t>Restricción al ejercicio liberal de la profesión (UA)</t>
  </si>
  <si>
    <t>0.03.02.1.06</t>
  </si>
  <si>
    <t>Restricción al ejercicio liberal de la profesión (ARCHIVO)</t>
  </si>
  <si>
    <t>0.03.02.1.07</t>
  </si>
  <si>
    <t>Restricción al ejercicio liberal de la profesión (TI)</t>
  </si>
  <si>
    <t>0.03.02.1.08</t>
  </si>
  <si>
    <t>Restricción al ejercicio liberal de la profesión (AI)</t>
  </si>
  <si>
    <t>0.03.02.1.09</t>
  </si>
  <si>
    <t>Restricción al ejercicio liberal de la profesión (CS)</t>
  </si>
  <si>
    <t>0.03.02.2</t>
  </si>
  <si>
    <t>Restricción al ejercicio liberal de la profesión (USN)</t>
  </si>
  <si>
    <t>0.03.02.3</t>
  </si>
  <si>
    <t>Restricción al ejercicio liberal de la profesión (UFN)</t>
  </si>
  <si>
    <t>0.03.02.4</t>
  </si>
  <si>
    <t>Restricción al ejercicio liberal de la profesión (ULN)</t>
  </si>
  <si>
    <t>0.03.03.1.01</t>
  </si>
  <si>
    <t>Decimotercer mes (DE)</t>
  </si>
  <si>
    <t>0.03.03.1.02</t>
  </si>
  <si>
    <t>Decimotercer mes (COMUNICACION)</t>
  </si>
  <si>
    <t>0.03.03.1.03</t>
  </si>
  <si>
    <t>Decimotercer mes (AJ)</t>
  </si>
  <si>
    <t>0.03.03.1.04</t>
  </si>
  <si>
    <t>Decimotercer mes (UPI)</t>
  </si>
  <si>
    <t>0.03.03.1.05</t>
  </si>
  <si>
    <t>Decimotercer mes (UA)</t>
  </si>
  <si>
    <t>0.03.03.1.06</t>
  </si>
  <si>
    <t>Decimotercer mes (ARCHIVO)</t>
  </si>
  <si>
    <t>0.03.03.1.07</t>
  </si>
  <si>
    <t>Decimotercer mes (TI)</t>
  </si>
  <si>
    <t>0.03.03.1.08</t>
  </si>
  <si>
    <t>Decimotercer mes (AI)</t>
  </si>
  <si>
    <t>0.03.03.1.09</t>
  </si>
  <si>
    <t>Decimotercer mes (CS)</t>
  </si>
  <si>
    <t>0.03.03.2</t>
  </si>
  <si>
    <t>Decimotercer mes (USN)</t>
  </si>
  <si>
    <t>0.03.03.3</t>
  </si>
  <si>
    <t>Decimotercer mes (UFN)</t>
  </si>
  <si>
    <t>0.03.03.4</t>
  </si>
  <si>
    <t>Decimotercer mes (ULN)</t>
  </si>
  <si>
    <t>0.03.04.1.01</t>
  </si>
  <si>
    <t>Salario escolar (DE)</t>
  </si>
  <si>
    <t>0.03.04.1.02</t>
  </si>
  <si>
    <t>Salario escolar (COMUNICACION)</t>
  </si>
  <si>
    <t>0.03.04.1.03</t>
  </si>
  <si>
    <t>Salario escolar (AJ)</t>
  </si>
  <si>
    <t>0.03.04.1.04</t>
  </si>
  <si>
    <t>Salario escolar (UPI)</t>
  </si>
  <si>
    <t>0.03.04.1.05</t>
  </si>
  <si>
    <t>Salario escolar (UA)</t>
  </si>
  <si>
    <t>0.03.04.1.06</t>
  </si>
  <si>
    <t>Salario escolar (ARCHIVO)</t>
  </si>
  <si>
    <t>0.03.04.1.07</t>
  </si>
  <si>
    <t>Salario escolar (TI)</t>
  </si>
  <si>
    <t>0.03.04.1.08</t>
  </si>
  <si>
    <t>Salario escolar (AI)</t>
  </si>
  <si>
    <t>0.03.04.1.09</t>
  </si>
  <si>
    <t>Salario escolar (CS)</t>
  </si>
  <si>
    <t>0.03.04.2</t>
  </si>
  <si>
    <t>Salario escolar (USN)</t>
  </si>
  <si>
    <t>0.03.04.3</t>
  </si>
  <si>
    <t>Salario escolar (UFN)</t>
  </si>
  <si>
    <t>0.03.04.4</t>
  </si>
  <si>
    <t>Salario escolar (ULN)</t>
  </si>
  <si>
    <t>0.03.99.1.01</t>
  </si>
  <si>
    <t>Otros incentivos salariales (DE)</t>
  </si>
  <si>
    <t>0.03.99.1.02</t>
  </si>
  <si>
    <t>Otros incentivos salariales (COMUNICACION)</t>
  </si>
  <si>
    <t>0.03.99.1.03</t>
  </si>
  <si>
    <t>Otros incentivos salariales (AJ)</t>
  </si>
  <si>
    <t>0.03.99.1.04</t>
  </si>
  <si>
    <t>Otros incentivos salariales (UPI)</t>
  </si>
  <si>
    <t>0.03.99.1.05</t>
  </si>
  <si>
    <t>Otros incentivos salariales (UA)</t>
  </si>
  <si>
    <t>0.03.99.1.06</t>
  </si>
  <si>
    <t>Otros incentivos salariales (ARCHIVO)</t>
  </si>
  <si>
    <t>0.03.99.1.07</t>
  </si>
  <si>
    <t>Otros incentivos salariales (TI)</t>
  </si>
  <si>
    <t>0.03.99.1.08</t>
  </si>
  <si>
    <t>Otros incentivos salariales (AI)</t>
  </si>
  <si>
    <t>0.03.99.1.09</t>
  </si>
  <si>
    <t>Otros incentivos salariales (CS)</t>
  </si>
  <si>
    <t>0.03.99.2</t>
  </si>
  <si>
    <t>Otros incentivos salariales (USN)</t>
  </si>
  <si>
    <t>0.03.99.3</t>
  </si>
  <si>
    <t>Otros incentivos salariales (UFN)</t>
  </si>
  <si>
    <t>0.03.99.4</t>
  </si>
  <si>
    <t>Otros incentivos salariales (ULN)</t>
  </si>
  <si>
    <t>0.04.01.1.01</t>
  </si>
  <si>
    <t>Contribución Patronal al Seguro de Salud de la Caja Costarri (DE)</t>
  </si>
  <si>
    <t>0.04.01.1.02</t>
  </si>
  <si>
    <t>Contribución Patronal al Seguro de Salud de la Caja Costarri (COMUNICACION)</t>
  </si>
  <si>
    <t>0.04.01.1.03</t>
  </si>
  <si>
    <t>Contribución Patronal al Seguro de Salud de la Caja Costarri (AJ)</t>
  </si>
  <si>
    <t>0.04.01.1.04</t>
  </si>
  <si>
    <t>Contribución Patronal al Seguro de Salud de la Caja Costarri (UPI)</t>
  </si>
  <si>
    <t>0.04.01.1.05</t>
  </si>
  <si>
    <t>Contribución Patronal al Seguro de Salud de la Caja Costarri (UA)</t>
  </si>
  <si>
    <t>0.04.01.1.06</t>
  </si>
  <si>
    <t>Contribución Patronal al Seguro de Salud de la Caja Costarri (ARCHIVO)</t>
  </si>
  <si>
    <t>0.04.01.1.07</t>
  </si>
  <si>
    <t>Contribución Patronal al Seguro de Salud de la Caja Costarri (TI)</t>
  </si>
  <si>
    <t>0.04.01.1.08</t>
  </si>
  <si>
    <t>Contribución Patronal al Seguro de Salud de la Caja Costarri (AI)</t>
  </si>
  <si>
    <t>0.04.01.1.09</t>
  </si>
  <si>
    <t>Contribución Patronal al Seguro de Salud de la Caja Costarri (CS)</t>
  </si>
  <si>
    <t>0.04.01.2</t>
  </si>
  <si>
    <t>Contribución Patronal al Seguro de Salud de la Caja Costarri (USN)</t>
  </si>
  <si>
    <t>0.04.01.3</t>
  </si>
  <si>
    <t>Contribución Patronal al Seguro de Salud de la Caja Costarri (UFN)</t>
  </si>
  <si>
    <t>0.04.01.4</t>
  </si>
  <si>
    <t>Contribución Patronal al Seguro de Salud de la Caja Costarri (ULN)</t>
  </si>
  <si>
    <t>0.04.02.1.01</t>
  </si>
  <si>
    <t>Contribución Patronal al Instituto Mixto de Ayuda Social (DE)</t>
  </si>
  <si>
    <t>0.04.02.1.02</t>
  </si>
  <si>
    <t>Contribución Patronal al Instituto Mixto de Ayuda Social (COMUNICACION)</t>
  </si>
  <si>
    <t>0.04.02.1.03</t>
  </si>
  <si>
    <t>Contribución Patronal al Instituto Mixto de Ayuda Social (AJ)</t>
  </si>
  <si>
    <t>0.04.02.1.04</t>
  </si>
  <si>
    <t>Contribución Patronal al Instituto Mixto de Ayuda Social (UPI)</t>
  </si>
  <si>
    <t>0.04.02.1.05</t>
  </si>
  <si>
    <t>Contribución Patronal al Instituto Mixto de Ayuda Social (UA)</t>
  </si>
  <si>
    <t>0.04.02.1.06</t>
  </si>
  <si>
    <t>Contribución Patronal al Instituto Mixto de Ayuda Social (ARCHIVO)</t>
  </si>
  <si>
    <t>0.04.02.1.07</t>
  </si>
  <si>
    <t>Contribución Patronal al Instituto Mixto de Ayuda Social (TI)</t>
  </si>
  <si>
    <t>0.04.02.1.08</t>
  </si>
  <si>
    <t>Contribución Patronal al Instituto Mixto de Ayuda Social (AI)</t>
  </si>
  <si>
    <t>0.04.02.1.09</t>
  </si>
  <si>
    <t>Contribución Patronal al Instituto Mixto de Ayuda Social (CS)</t>
  </si>
  <si>
    <t>0.04.02.2</t>
  </si>
  <si>
    <t>Contribución Patronal al Instituto Mixto de Ayuda Social (USN)</t>
  </si>
  <si>
    <t>0.04.02.3</t>
  </si>
  <si>
    <t>Contribución Patronal al Instituto Mixto de Ayuda Social (UFN)</t>
  </si>
  <si>
    <t>0.04.02.4</t>
  </si>
  <si>
    <t>Contribución Patronal al Instituto Mixto de Ayuda Social (ULN)</t>
  </si>
  <si>
    <t>0.04.03.1.01</t>
  </si>
  <si>
    <t>Contribución Patronal al Instituto Nacional de Aprendizaje (DE)</t>
  </si>
  <si>
    <t>0.04.03.1.02</t>
  </si>
  <si>
    <t>Contribución Patronal al Instituto Nacional de Aprendizaje (COMUNICACION)</t>
  </si>
  <si>
    <t>0.04.03.1.03</t>
  </si>
  <si>
    <t>Contribución Patronal al Instituto Nacional de Aprendizaje (AJ)</t>
  </si>
  <si>
    <t>0.04.03.1.04</t>
  </si>
  <si>
    <t>Contribución Patronal al Instituto Nacional de Aprendizaje (UPI)</t>
  </si>
  <si>
    <t>0.04.03.1.05</t>
  </si>
  <si>
    <t>Contribución Patronal al Instituto Nacional de Aprendizaje UA)</t>
  </si>
  <si>
    <t>0.04.03.1.06</t>
  </si>
  <si>
    <t>Contribución Patronal al Instituto Nacional de Aprendizaje (ARCHIVO)</t>
  </si>
  <si>
    <t>0.04.03.1.07</t>
  </si>
  <si>
    <t>Contribución Patronal al Instituto Nacional de Aprendizaje (TI)</t>
  </si>
  <si>
    <t>0.04.03.1.08</t>
  </si>
  <si>
    <t>Contribución Patronal al Instituto Nacional de Aprendizaje (AI)</t>
  </si>
  <si>
    <t>0.04.03.1.09</t>
  </si>
  <si>
    <t>Contribución Patronal al Instituto Nacional de Aprendizaje (CS)</t>
  </si>
  <si>
    <t>0.04.03.2</t>
  </si>
  <si>
    <t>Contribución Patronal al Instituto Nacional de Aprendizaje (USN)</t>
  </si>
  <si>
    <t>0.04.03.3</t>
  </si>
  <si>
    <t>Contribución Patronal al Instituto Nacional de Aprendizaje (UFN)</t>
  </si>
  <si>
    <t>0.04.03.4</t>
  </si>
  <si>
    <t>Contribución Patronal al Instituto Nacional de Aprendizaje (ULN)</t>
  </si>
  <si>
    <t>0.04.04.1.01</t>
  </si>
  <si>
    <t>Contribución Patronal al Fondo de Desarrollo Social  y Asign (DE)</t>
  </si>
  <si>
    <t>0.04.04.1.02</t>
  </si>
  <si>
    <t>Contribución Patronal al Fondo de Desarrollo Social  y Asign (COMUNICACIÓN)</t>
  </si>
  <si>
    <t>0.04.04.1.03</t>
  </si>
  <si>
    <t>Contribución Patronal al Fondo de Desarrollo Social  y Asign (AJ)</t>
  </si>
  <si>
    <t>0.04.04.1.04</t>
  </si>
  <si>
    <t>Contribución Patronal al Fondo de Desarrollo Social  y Asign (UPI)</t>
  </si>
  <si>
    <t>0.04.04.1.05</t>
  </si>
  <si>
    <t>Contribución Patronal al Fondo de Desarrollo Social  y Asign (UA)</t>
  </si>
  <si>
    <t>0.04.04.1.06</t>
  </si>
  <si>
    <t>Contribución Patronal al Fondo de Desarrollo Social  y Asign (ARCHIVO)</t>
  </si>
  <si>
    <t>0.04.04.1.07</t>
  </si>
  <si>
    <t>Contribución Patronal al Fondo de Desarrollo Social  y Asign (TI)</t>
  </si>
  <si>
    <t>0.04.04.1.08</t>
  </si>
  <si>
    <t>Contribución Patronal al Fondo de Desarrollo Social  y Asign (AI)</t>
  </si>
  <si>
    <t>0.04.04.1.09</t>
  </si>
  <si>
    <t>Contribución Patronal al Fondo de Desarrollo Social  y Asign (CS)</t>
  </si>
  <si>
    <t>0.04.04.2</t>
  </si>
  <si>
    <t>Contribución Patronal al Fondo de Desarrollo Social  y Asign (USN)</t>
  </si>
  <si>
    <t>0.04.04.3</t>
  </si>
  <si>
    <t>Contribución Patronal al Fondo de Desarrollo Social  y Asign (UFN)</t>
  </si>
  <si>
    <t>0.04.04.4</t>
  </si>
  <si>
    <t>Contribución Patronal al Fondo de Desarrollo Social  y Asign (ULN)</t>
  </si>
  <si>
    <t>0.04.05.1.01</t>
  </si>
  <si>
    <t>Contribución Patronal al Banco Popular y de Desarrollo  Comu (DE)</t>
  </si>
  <si>
    <t>0.04.05.1.02</t>
  </si>
  <si>
    <t>Contribución Patronal al Banco Popular y de Desarrollo  Comu (COMUNICACION)</t>
  </si>
  <si>
    <t>0.04.05.1.03</t>
  </si>
  <si>
    <t>Contribución Patronal al Banco Popular y de Desarrollo  Comu (AJ)</t>
  </si>
  <si>
    <t>0.04.05.1.04</t>
  </si>
  <si>
    <t>Contribución Patronal al Banco Popular y de Desarrollo  Comu (UPI)</t>
  </si>
  <si>
    <t>0.04.05.1.05</t>
  </si>
  <si>
    <t>Contribución Patronal al Banco Popular y de Desarrollo  Comu (UA)</t>
  </si>
  <si>
    <t>0.04.05.1.06</t>
  </si>
  <si>
    <t>Contribución Patronal al Banco Popular y de Desarrollo  Comu (ARCHIVO)</t>
  </si>
  <si>
    <t>0.04.05.1.07</t>
  </si>
  <si>
    <t>Contribución Patronal al Banco Popular y de Desarrollo  Comu (TI)</t>
  </si>
  <si>
    <t>0.04.05.1.08</t>
  </si>
  <si>
    <t>Contribución Patronal al Banco Popular y de Desarrollo  Comu (AI)</t>
  </si>
  <si>
    <t>0.04.05.1.09</t>
  </si>
  <si>
    <t>Contribución Patronal al Banco Popular y de Desarrollo  Comu (CS)</t>
  </si>
  <si>
    <t>0.04.05.2</t>
  </si>
  <si>
    <t>Contribución Patronal al Banco Popular y de Desarrollo  Comu (USN)</t>
  </si>
  <si>
    <t>0.04.05.3</t>
  </si>
  <si>
    <t>Contribución Patronal al Banco Popular y de Desarrollo  Comu (UFN)</t>
  </si>
  <si>
    <t>0.04.05.4</t>
  </si>
  <si>
    <t>Contribución Patronal al Banco Popular y de Desarrollo  Comu (ULN)</t>
  </si>
  <si>
    <t>0.05.01.1.01</t>
  </si>
  <si>
    <t>Contribución Patronal al Seguro de Pensiones de la Caja Cost (DE)</t>
  </si>
  <si>
    <t>0.05.01.1.02</t>
  </si>
  <si>
    <t>Contribución Patronal al Seguro de Pensiones de la Caja Cost (COMUNICACION)</t>
  </si>
  <si>
    <t>0.05.01.1.03</t>
  </si>
  <si>
    <t>Contribución Patronal al Seguro de Pensiones de la Caja Cost (AJ)</t>
  </si>
  <si>
    <t>0.05.01.1.04</t>
  </si>
  <si>
    <t>Contribución Patronal al Seguro de Pensiones de la Caja Cost (UPI)</t>
  </si>
  <si>
    <t>0.05.01.1.05</t>
  </si>
  <si>
    <t>Contribución Patronal al Seguro de Pensiones de la Caja Cost (UA)</t>
  </si>
  <si>
    <t>0.05.01.1.06</t>
  </si>
  <si>
    <t>Contribución Patronal al Seguro de Pensiones de la Caja Cost (ARCHIVO)</t>
  </si>
  <si>
    <t>0.05.01.1.07</t>
  </si>
  <si>
    <t>Contribución Patronal al Seguro de Pensiones de la Caja Cost (TI)</t>
  </si>
  <si>
    <t>0.05.01.1.08</t>
  </si>
  <si>
    <t>Contribución Patronal al Seguro de Pensiones de la Caja Cost (AI)</t>
  </si>
  <si>
    <t>0.05.01.1.09</t>
  </si>
  <si>
    <t>Contribución Patronal al Seguro de Pensiones de la Caja Cost (CS)</t>
  </si>
  <si>
    <t>0.05.01.2</t>
  </si>
  <si>
    <t>Contribución Patronal al Seguro de Pensiones de la Caja Cost (USN)</t>
  </si>
  <si>
    <t>0.05.01.3</t>
  </si>
  <si>
    <t>Contribución Patronal al Seguro de Pensiones de la Caja Cost (UFN)</t>
  </si>
  <si>
    <t>0.05.01.4</t>
  </si>
  <si>
    <t>Contribución Patronal al Seguro de Pensiones de la Caja Cost (ULN)</t>
  </si>
  <si>
    <t>0.05.02.1.01</t>
  </si>
  <si>
    <t>Aporte Patronal al Régimen Obligatorio de Pensiones  Complem (DE)</t>
  </si>
  <si>
    <t>0.05.02.1.02</t>
  </si>
  <si>
    <t>Aporte Patronal al Régimen Obligatorio de Pensiones  Complem (COMUNICACION)</t>
  </si>
  <si>
    <t>0.05.02.1.03</t>
  </si>
  <si>
    <t>Aporte Patronal al Régimen Obligatorio de Pensiones  Complem (AJ)</t>
  </si>
  <si>
    <t>0.05.02.1.04</t>
  </si>
  <si>
    <t>Aporte Patronal al Régimen Obligatorio de Pensiones  Complem (UPI)</t>
  </si>
  <si>
    <t>0.05.02.1.05</t>
  </si>
  <si>
    <t>Aporte Patronal al Régimen Obligatorio de Pensiones  Complem (UA)</t>
  </si>
  <si>
    <t>0.05.02.1.06</t>
  </si>
  <si>
    <t>Aporte Patronal al Régimen Obligatorio de Pensiones  Complem (ARCHIVO)</t>
  </si>
  <si>
    <t>0.05.02.1.07</t>
  </si>
  <si>
    <t>Aporte Patronal al Régimen Obligatorio de Pensiones  Complem (TI)</t>
  </si>
  <si>
    <t>0.05.02.1.08</t>
  </si>
  <si>
    <t>Aporte Patronal al Régimen Obligatorio de Pensiones  Complem (AI)</t>
  </si>
  <si>
    <t>0.05.02.1.09</t>
  </si>
  <si>
    <t>Aporte Patronal al Régimen Obligatorio de Pensiones  Complem (CS)</t>
  </si>
  <si>
    <t>0.05.02.2</t>
  </si>
  <si>
    <t>Aporte Patronal al Régimen Obligatorio de Pensiones  Complem (USN)</t>
  </si>
  <si>
    <t>0.05.02.3</t>
  </si>
  <si>
    <t>Aporte Patronal al Régimen Obligatorio de Pensiones  Complem (UFN)</t>
  </si>
  <si>
    <t>0.05.02.4</t>
  </si>
  <si>
    <t>Aporte Patronal al Régimen Obligatorio de Pensiones  Complem (ULN)</t>
  </si>
  <si>
    <t>0.05.03.1.01</t>
  </si>
  <si>
    <t>Aporte Patronal al Fondo de Capitalización Laboral (DE)</t>
  </si>
  <si>
    <t>0.05.03.1.02</t>
  </si>
  <si>
    <t>Aporte Patronal al Fondo de Capitalización Laboral (COMUNICACION)</t>
  </si>
  <si>
    <t>0.05.03.1.03</t>
  </si>
  <si>
    <t>Aporte Patronal al Fondo de Capitalización Laboral (AJ)</t>
  </si>
  <si>
    <t>0.05.03.1.04</t>
  </si>
  <si>
    <t>Aporte Patronal al Fondo de Capitalización Laboral (UPI)</t>
  </si>
  <si>
    <t>0.05.03.1.05</t>
  </si>
  <si>
    <t>Aporte Patronal al Fondo de Capitalización Laboral (UA)</t>
  </si>
  <si>
    <t>0.05.03.1.06</t>
  </si>
  <si>
    <t>Aporte Patronal al Fondo de Capitalización Laboral (ARCHIVO)</t>
  </si>
  <si>
    <t>0.05.03.1.07</t>
  </si>
  <si>
    <t>Aporte Patronal al Fondo de Capitalización Laboral (TI)</t>
  </si>
  <si>
    <t>0.05.03.1.08</t>
  </si>
  <si>
    <t>Aporte Patronal al Fondo de Capitalización Laboral (AI)</t>
  </si>
  <si>
    <t>0.05.03.1.09</t>
  </si>
  <si>
    <t>Aporte Patronal al Fondo de Capitalización Laboral (CS)</t>
  </si>
  <si>
    <t>0.05.03.2</t>
  </si>
  <si>
    <t>Aporte Patronal al Fondo de Capitalización Laboral (USN)</t>
  </si>
  <si>
    <t>0.05.03.3</t>
  </si>
  <si>
    <t>Aporte Patronal al Fondo de Capitalización Laboral (UFN)</t>
  </si>
  <si>
    <t>0.05.03.4</t>
  </si>
  <si>
    <t>Aporte Patronal al Fondo de Capitalización Laboral (ULN)</t>
  </si>
  <si>
    <t>0.05.05.1.01</t>
  </si>
  <si>
    <t>Contribución Patronal a fondos administrados por entes privados (DE)</t>
  </si>
  <si>
    <t>0.05.05.1.02</t>
  </si>
  <si>
    <t>Contribución Patronal a fondos administrados por entes privados (COMUNICACI</t>
  </si>
  <si>
    <t>0.05.05.1.03</t>
  </si>
  <si>
    <t>Contribución Patronal a fondos administrados por entes privados (AJ)</t>
  </si>
  <si>
    <t>0.05.05.1.04</t>
  </si>
  <si>
    <t>Contribución Patronal a fondos administrados por entes privados (UPI)</t>
  </si>
  <si>
    <t>0.05.05.1.05</t>
  </si>
  <si>
    <t>Contribución Patronal a fondos administrados por entes privados (UA)</t>
  </si>
  <si>
    <t>0.05.05.1.06</t>
  </si>
  <si>
    <t>Contribución Patronal a fondos administrados por entes privados (ARCHIVO)</t>
  </si>
  <si>
    <t>0.05.05.1.07</t>
  </si>
  <si>
    <t>Contribución Patronal a fondos administrados por entes privados (TI)</t>
  </si>
  <si>
    <t>0.05.05.1.08</t>
  </si>
  <si>
    <t>Contribución Patronal a fondos administrados por entes privados (AI)</t>
  </si>
  <si>
    <t>0.05.05.1.09</t>
  </si>
  <si>
    <t>Contribución Patronal a fondos administrados por entes privados (CS)</t>
  </si>
  <si>
    <t>0.05.05.2</t>
  </si>
  <si>
    <t>Contribución Patronal a fondos administrados por entes privados SERVICIOS N</t>
  </si>
  <si>
    <t>0.05.05.3</t>
  </si>
  <si>
    <t>Contribución Patronal a fondos administrados por entes privados FISCALIZACI</t>
  </si>
  <si>
    <t>0.05.05.4</t>
  </si>
  <si>
    <t>Contribución Patronal a fondos administrados por entes privados LEGAL NOTAR</t>
  </si>
  <si>
    <t>1.01.01.1.05</t>
  </si>
  <si>
    <t>Alquiler de edificios, locales y terrenos (UA)</t>
  </si>
  <si>
    <t>**********</t>
  </si>
  <si>
    <t>1.01.03.1.07</t>
  </si>
  <si>
    <t>Alquiler de equipo de cómputo (TI)</t>
  </si>
  <si>
    <t>1.01.03.2</t>
  </si>
  <si>
    <t>Alquiler de equipo de cómputo (USN)</t>
  </si>
  <si>
    <t>1.01.03.3</t>
  </si>
  <si>
    <t>Alquiler de equipo de cómputo (UFN)</t>
  </si>
  <si>
    <t>1.01.03.4</t>
  </si>
  <si>
    <t>Alquiler de equipo de cómputo (ULN)</t>
  </si>
  <si>
    <t>1.01.04.2</t>
  </si>
  <si>
    <t>Alquiler y derechos para Telecomunicaciones (USN)</t>
  </si>
  <si>
    <t>1.02.01.1.05</t>
  </si>
  <si>
    <t>Servicio de agua y alcantarillado (UA)</t>
  </si>
  <si>
    <t>1.02.02.1.05</t>
  </si>
  <si>
    <t>Servicio de energía eléctrica (UA)</t>
  </si>
  <si>
    <t>1.02.03.1.05</t>
  </si>
  <si>
    <t>Servicio de correo (UA)</t>
  </si>
  <si>
    <t>1.02.04.1.05</t>
  </si>
  <si>
    <t>Servicio de telecomunicaciones (UA)</t>
  </si>
  <si>
    <t>1.02.04.3</t>
  </si>
  <si>
    <t>Servicio de telecomunicaciones (UFN)</t>
  </si>
  <si>
    <t>1.03.01.1.01</t>
  </si>
  <si>
    <t>Información (DE)</t>
  </si>
  <si>
    <t>1.03.01.1.02</t>
  </si>
  <si>
    <t>Información (COMUNICACIÓN)</t>
  </si>
  <si>
    <t>1.03.01.1.05</t>
  </si>
  <si>
    <t>Información (UA)</t>
  </si>
  <si>
    <t>1.03.01.2</t>
  </si>
  <si>
    <t>Información (USN)</t>
  </si>
  <si>
    <t>1.03.01.3</t>
  </si>
  <si>
    <t>Información (UFN)</t>
  </si>
  <si>
    <t>1.03.01.4</t>
  </si>
  <si>
    <t>Información (ULN)</t>
  </si>
  <si>
    <t>1.03.03.1.01</t>
  </si>
  <si>
    <t>Impresión, encuadernación y otros (DE)</t>
  </si>
  <si>
    <t>1.03.03.1.02</t>
  </si>
  <si>
    <t>Impresión, encuadernación y otros (COMUNICACIÓN)</t>
  </si>
  <si>
    <t>1.03.03.1.03</t>
  </si>
  <si>
    <t>Impresión, encuadernación y otros (AJ)</t>
  </si>
  <si>
    <t>1.03.03.1.05</t>
  </si>
  <si>
    <t>Impresión, encuadernación y otros (UA)</t>
  </si>
  <si>
    <t>1.03.03.2</t>
  </si>
  <si>
    <t>Impresión, encuadernación y otros (USL)</t>
  </si>
  <si>
    <t>1.03.03.3</t>
  </si>
  <si>
    <t>Impresión, encuadernación y otros (UFN)</t>
  </si>
  <si>
    <t>1.03.03.4</t>
  </si>
  <si>
    <t>Impresión, encuadernación y otros (ULN)</t>
  </si>
  <si>
    <t>1.03.06.1.05</t>
  </si>
  <si>
    <t>Comisiones y gastos por servicios financieros y comerciales (UA)</t>
  </si>
  <si>
    <t>1.03.07.1.01</t>
  </si>
  <si>
    <t>Servicios de transferencia electrónica de información (DE)</t>
  </si>
  <si>
    <t>1.03.07.1.05</t>
  </si>
  <si>
    <t>Servicios de transferencia electrónica de información (UA)</t>
  </si>
  <si>
    <t>1.03.07.1.06</t>
  </si>
  <si>
    <t>Servicios de transferencia electrónica de información (ARCHIVO)</t>
  </si>
  <si>
    <t>1.03.07.2</t>
  </si>
  <si>
    <t>Servicios de transferencia electrónica de información (USN)</t>
  </si>
  <si>
    <t>1.03.07.3</t>
  </si>
  <si>
    <t>Servicios de transferencia electrónica de información (UFN)</t>
  </si>
  <si>
    <t>1.03.07.4</t>
  </si>
  <si>
    <t>Servicios de transferencia electrónica de información (ULN</t>
  </si>
  <si>
    <t>1.04.01.2</t>
  </si>
  <si>
    <t>Servicios médicos y de laboratorio SERVICIOS NOTARIALES</t>
  </si>
  <si>
    <t>1.04.01.3</t>
  </si>
  <si>
    <t>Servicios médicos y de laboratorio FISCALIZACIÓN NOTARIAL</t>
  </si>
  <si>
    <t>1.04.01.4</t>
  </si>
  <si>
    <t>Servicios médicos y de laboratorio LEGAL NOTARIAL</t>
  </si>
  <si>
    <t>1.04.02.1.02</t>
  </si>
  <si>
    <t>Servicios Jurídicos (COMUNICACION)</t>
  </si>
  <si>
    <t>1.04.02.1.08</t>
  </si>
  <si>
    <t>Servicios Jurídicos (AI)</t>
  </si>
  <si>
    <t>1.04.03.1.10</t>
  </si>
  <si>
    <t>Servicios de Ingeniería (CSN)</t>
  </si>
  <si>
    <t>1.04.04.1.02</t>
  </si>
  <si>
    <t>Servicios en Ciencias Económicas y Sociales (COMUNICACION)</t>
  </si>
  <si>
    <t>1.04.04.1.05</t>
  </si>
  <si>
    <t>Servicios en Ciencias Económicas y Sociales (UA)</t>
  </si>
  <si>
    <t>1.04.06.1.05</t>
  </si>
  <si>
    <t>Servicios generales (UA)</t>
  </si>
  <si>
    <t>1.04.06.2</t>
  </si>
  <si>
    <t>Servicios generales (USN)</t>
  </si>
  <si>
    <t>1.04.06.3</t>
  </si>
  <si>
    <t>Servicios generales (UFN)</t>
  </si>
  <si>
    <t>1.04.06.4</t>
  </si>
  <si>
    <t>Servicios generales (ULN)</t>
  </si>
  <si>
    <t>1.04.99.1.05</t>
  </si>
  <si>
    <t>Otros servicios de gestión y apoyo (UFN)</t>
  </si>
  <si>
    <t>1.04.99.1.07</t>
  </si>
  <si>
    <t>Otros servicios de gestión y apoyo (ULN)</t>
  </si>
  <si>
    <t>1.04.99.2</t>
  </si>
  <si>
    <t>Otros servicios de gestión y apoyo (USN)</t>
  </si>
  <si>
    <t>1.04.99.3</t>
  </si>
  <si>
    <t>1.04.99.4</t>
  </si>
  <si>
    <t>1.05.01.1.03</t>
  </si>
  <si>
    <t>Transporte dentro del país (AJ)</t>
  </si>
  <si>
    <t>1.05.01.1.05</t>
  </si>
  <si>
    <t>Transporte dentro del país (UA)</t>
  </si>
  <si>
    <t>1.05.01.2</t>
  </si>
  <si>
    <t>Transporte dentro del país (USN)</t>
  </si>
  <si>
    <t>1.05.01.3</t>
  </si>
  <si>
    <t>Transporte dentro del país (UFN)</t>
  </si>
  <si>
    <t>1.05.01.4</t>
  </si>
  <si>
    <t>Transporte dentro del país (ULN</t>
  </si>
  <si>
    <t>1.05.02.1.01</t>
  </si>
  <si>
    <t>Viáticos dentro del país (DE)</t>
  </si>
  <si>
    <t>1.05.02.1.03</t>
  </si>
  <si>
    <t>Viáticos dentro del país (AJ)</t>
  </si>
  <si>
    <t>1.05.02.1.05</t>
  </si>
  <si>
    <t>Viáticos dentro del país (UA)</t>
  </si>
  <si>
    <t>1.05.02.1.08</t>
  </si>
  <si>
    <t>Viáticos dentro del país (AI)</t>
  </si>
  <si>
    <t>1.05.02.2</t>
  </si>
  <si>
    <t>Viáticos dentro del país (USN)</t>
  </si>
  <si>
    <t>1.05.02.3</t>
  </si>
  <si>
    <t>Viáticos dentro del país (UFN)</t>
  </si>
  <si>
    <t>1.05.02.4</t>
  </si>
  <si>
    <t>Viáticos dentro del país (ULN)</t>
  </si>
  <si>
    <t>1.05.03.1.01</t>
  </si>
  <si>
    <t>Transporte en el exterior (DE)</t>
  </si>
  <si>
    <t>1.05.03.1.08</t>
  </si>
  <si>
    <t>Transporte en el exterior (AI)</t>
  </si>
  <si>
    <t>1.05.04.1.01</t>
  </si>
  <si>
    <t>Viáticos en el exterior (DE)</t>
  </si>
  <si>
    <t>1.05.04.1.08</t>
  </si>
  <si>
    <t>Viáticos en el exterior (AI)</t>
  </si>
  <si>
    <t>1.06.01.1.05</t>
  </si>
  <si>
    <t>Seguros (UA)</t>
  </si>
  <si>
    <t>1.07.01.1.01</t>
  </si>
  <si>
    <t>Actividades de capacitación (DE)</t>
  </si>
  <si>
    <t>1.07.01.1.03</t>
  </si>
  <si>
    <t>Actividades de capacitación (AJ)</t>
  </si>
  <si>
    <t>1.07.01.1.05</t>
  </si>
  <si>
    <t>Actividades de capacitación (UA)</t>
  </si>
  <si>
    <t>1.07.01.1.08</t>
  </si>
  <si>
    <t>Actividades de capacitación (AI)</t>
  </si>
  <si>
    <t>1.07.01.1.09</t>
  </si>
  <si>
    <t>Actividades de capacitación (CS)</t>
  </si>
  <si>
    <t>1.07.01.1.10</t>
  </si>
  <si>
    <t>Actividades de capacitación (CSN)</t>
  </si>
  <si>
    <t>1.07.01.2</t>
  </si>
  <si>
    <t>Actividades de capacitación (USN)</t>
  </si>
  <si>
    <t>1.07.01.3</t>
  </si>
  <si>
    <t>Actividades de capacitación (UFN)</t>
  </si>
  <si>
    <t>1.07.01.4</t>
  </si>
  <si>
    <t>Actividades de capacitación (ULN)</t>
  </si>
  <si>
    <t>1.07.02.1.01</t>
  </si>
  <si>
    <t>Actividades protocolarias y sociales (DE)</t>
  </si>
  <si>
    <t>1.07.03.1.01</t>
  </si>
  <si>
    <t>Gastos de representación institucional (DE)</t>
  </si>
  <si>
    <t>1.08.01.1.05</t>
  </si>
  <si>
    <t>Mantenimiento de edificios y locales (UA)</t>
  </si>
  <si>
    <t>1.08.05.1.05</t>
  </si>
  <si>
    <t>Mantenimiento y reparación de equipo de transporte (UA)</t>
  </si>
  <si>
    <t>1.08.07.1.05</t>
  </si>
  <si>
    <t>Mantenimiento y reparación de equipo y mobiliario de oficina (UA)</t>
  </si>
  <si>
    <t>1.08.07.3</t>
  </si>
  <si>
    <t>Mantenimiento y reparación de equipo y mobiliario de oficina (UFN)</t>
  </si>
  <si>
    <t>1.08.08.1.07</t>
  </si>
  <si>
    <t>Mantenimiento y reparación de equipo de cómputo y  sistemas (TI)</t>
  </si>
  <si>
    <t>1.99.02.1.05</t>
  </si>
  <si>
    <t>Intereses moratorios y multas UA</t>
  </si>
  <si>
    <t>1.99.99.1.05</t>
  </si>
  <si>
    <t>Otros servicios no especificados</t>
  </si>
  <si>
    <t>2.01.01.1.05</t>
  </si>
  <si>
    <t>Combustibles y lubricantes (UA)</t>
  </si>
  <si>
    <t>2.01.01.2</t>
  </si>
  <si>
    <t>Combustibles y lubricantes (USN)</t>
  </si>
  <si>
    <t>2.01.01.3</t>
  </si>
  <si>
    <t>Combustibles y lubricantes (UFN)</t>
  </si>
  <si>
    <t>2.01.01.4</t>
  </si>
  <si>
    <t>Combustibles y lubricantes (ULN</t>
  </si>
  <si>
    <t>2.01.04.1.05</t>
  </si>
  <si>
    <t>Tintas, pinturas y diluyentes (UA)</t>
  </si>
  <si>
    <t>2.01.99.1.05</t>
  </si>
  <si>
    <t>Otros productos químicos y conexos (UA)</t>
  </si>
  <si>
    <t>2.02.03.1.01</t>
  </si>
  <si>
    <t>Alimentos y bebidas DE</t>
  </si>
  <si>
    <t>2.03.04.1.07</t>
  </si>
  <si>
    <t>Materiales y productos eléctricos, telefónicos y de cómputo (TI)</t>
  </si>
  <si>
    <t>2.04.02.3</t>
  </si>
  <si>
    <t>Repuestos y accesorios (UFN)</t>
  </si>
  <si>
    <t>2.99.01.1.05</t>
  </si>
  <si>
    <t>Útiles y materiales de oficina y cómputo (UA)</t>
  </si>
  <si>
    <t>2.99.01.2</t>
  </si>
  <si>
    <t>Útiles y materiales de oficina y cómputo (USN)</t>
  </si>
  <si>
    <t>2.99.01.3</t>
  </si>
  <si>
    <t>Útiles y materiales de oficina y cómputo (UFN)</t>
  </si>
  <si>
    <t>2.99.01.4</t>
  </si>
  <si>
    <t>Útiles y materiales de oficina y cómputo (ULN)</t>
  </si>
  <si>
    <t>2.99.03.1.01</t>
  </si>
  <si>
    <t>Productos de papel, cartón e impresos (DE)</t>
  </si>
  <si>
    <t>2.99.03.1.03</t>
  </si>
  <si>
    <t>Productos de papel, cartón e impresos (AJ)</t>
  </si>
  <si>
    <t>2.99.03.1.05</t>
  </si>
  <si>
    <t>Productos de papel, cartón e impresos (UA)</t>
  </si>
  <si>
    <t>2.99.03.1.10</t>
  </si>
  <si>
    <t>Productos de papel, cartón e impresos (CSN)</t>
  </si>
  <si>
    <t>2.99.03.2</t>
  </si>
  <si>
    <t>Productos de papel, cartón e impresos (USN)</t>
  </si>
  <si>
    <t>2.99.03.3</t>
  </si>
  <si>
    <t>Productos de papel, cartón e impresos (UFN)</t>
  </si>
  <si>
    <t>2.99.03.4</t>
  </si>
  <si>
    <t>Productos de papel, cartón e impresos (ULN)</t>
  </si>
  <si>
    <t>2.99.04.1.02</t>
  </si>
  <si>
    <t>Textiles y vestuario (COMUNICACIÓN)</t>
  </si>
  <si>
    <t>2.99.04.3</t>
  </si>
  <si>
    <t>Textiles y vestuario (UFN)</t>
  </si>
  <si>
    <t>2.99.05.1.05</t>
  </si>
  <si>
    <t>Útiles y materiales de limpieza (UA)</t>
  </si>
  <si>
    <t>5.01.03.3</t>
  </si>
  <si>
    <t>Equipo de comunicación (UFN)</t>
  </si>
  <si>
    <t>5.01.05.1.05</t>
  </si>
  <si>
    <t>Equipo y programas de  cómputo (UA)</t>
  </si>
  <si>
    <t>5.01.05.1.07</t>
  </si>
  <si>
    <t>Equipo y programas de  cómputo (TI)</t>
  </si>
  <si>
    <t>5.01.99.2</t>
  </si>
  <si>
    <t>Maquinaria y equipo diverso (USN)</t>
  </si>
  <si>
    <t>5.01.99.3</t>
  </si>
  <si>
    <t>Maquinaria y equipo diverso (UFN)</t>
  </si>
  <si>
    <t>5.01.99.4</t>
  </si>
  <si>
    <t>Maquinaria y equipo diverso (ULN</t>
  </si>
  <si>
    <t>5.03.02.1.01</t>
  </si>
  <si>
    <t>Edificios Preexistentes DE</t>
  </si>
  <si>
    <t>5.99.03.1.07</t>
  </si>
  <si>
    <t>Bienes intangibles (TI)</t>
  </si>
  <si>
    <t>6.01.02.1.05</t>
  </si>
  <si>
    <t>Transferencias corrientes a Órganos Desconcentrados Ley No. (UA)</t>
  </si>
  <si>
    <t>6.03.01.1.05</t>
  </si>
  <si>
    <t>Prestaciones legales (UA)</t>
  </si>
  <si>
    <t>6.03.99.1.05</t>
  </si>
  <si>
    <t>Otras Prestaciones a terceras personas (subsidios)</t>
  </si>
  <si>
    <t>6.06.01.1.03</t>
  </si>
  <si>
    <t>Indemnizaciones (AJ)</t>
  </si>
  <si>
    <t/>
  </si>
  <si>
    <t>--------------------</t>
  </si>
  <si>
    <t>---------------</t>
  </si>
  <si>
    <t>----------------</t>
  </si>
  <si>
    <t>====================</t>
  </si>
  <si>
    <t>===============</t>
  </si>
  <si>
    <t>================</t>
  </si>
  <si>
    <t>Emitido en: Colones   -Al Tipo de Cambio Histórico de cada Movimiento</t>
  </si>
  <si>
    <t>Generado por el usuario: DCALVO</t>
  </si>
  <si>
    <t>% EJECUTADO</t>
  </si>
  <si>
    <t xml:space="preserve">PRESUPUESTO EXTRAORDINARIO </t>
  </si>
  <si>
    <t>DISPONIBLE</t>
  </si>
  <si>
    <t>% DISPONIBLE</t>
  </si>
  <si>
    <t>DE</t>
  </si>
  <si>
    <t>COMUNICACIÓN</t>
  </si>
  <si>
    <t>AJ</t>
  </si>
  <si>
    <t>UA</t>
  </si>
  <si>
    <t>UPI</t>
  </si>
  <si>
    <t>ARCHIVO</t>
  </si>
  <si>
    <t>TI</t>
  </si>
  <si>
    <t>AI</t>
  </si>
  <si>
    <t>CS</t>
  </si>
  <si>
    <t>USN</t>
  </si>
  <si>
    <t>UFN</t>
  </si>
  <si>
    <t>ULN</t>
  </si>
  <si>
    <t>CSN</t>
  </si>
  <si>
    <t xml:space="preserve">Sueldos para cargos fijos </t>
  </si>
  <si>
    <t>Sueldos para cargos fijos</t>
  </si>
  <si>
    <t xml:space="preserve">Servicios Especiales </t>
  </si>
  <si>
    <t xml:space="preserve">Suplencias </t>
  </si>
  <si>
    <t xml:space="preserve">Tiempo Extraordinario </t>
  </si>
  <si>
    <t xml:space="preserve">Retribución por años servidos </t>
  </si>
  <si>
    <t xml:space="preserve">Restricción al ejercicio liberal de la profesión </t>
  </si>
  <si>
    <t xml:space="preserve">Decimotercer mes </t>
  </si>
  <si>
    <t>Salario escolar</t>
  </si>
  <si>
    <t xml:space="preserve">Otros incentivos salariales </t>
  </si>
  <si>
    <t xml:space="preserve">Contribución Patronal al Seguro de Salud de la Caja Costarri </t>
  </si>
  <si>
    <t xml:space="preserve">Contribución Patronal al Instituto Mixto de Ayuda Social </t>
  </si>
  <si>
    <t xml:space="preserve">Contribución Patronal al Instituto Nacional de Aprendizaje </t>
  </si>
  <si>
    <t xml:space="preserve">Contribución Patronal al Fondo de Desarrollo Social  y Asign </t>
  </si>
  <si>
    <t xml:space="preserve">Contribución Patronal al Banco Popular y de Desarrollo  Comu </t>
  </si>
  <si>
    <t>Contribución Patronal al Seguro de Pensiones de la Caja Cost</t>
  </si>
  <si>
    <t>Aporte Patronal al Régimen Obligatorio de Pensiones  Complem</t>
  </si>
  <si>
    <t>Aporte Patronal al Fondo de Capitalización Laboral</t>
  </si>
  <si>
    <t xml:space="preserve">Contribución Patronal a fondos administrados por entes privados </t>
  </si>
  <si>
    <t xml:space="preserve">Alquiler de edificios, locales y terrenos </t>
  </si>
  <si>
    <t xml:space="preserve">Alquiler de equipo de cómputo </t>
  </si>
  <si>
    <t>Servicio de agua y alcantarillado</t>
  </si>
  <si>
    <t xml:space="preserve">Servicio de energía eléctrica </t>
  </si>
  <si>
    <t xml:space="preserve">Servicio de correo </t>
  </si>
  <si>
    <t xml:space="preserve">Servicio de telecomunicaciones </t>
  </si>
  <si>
    <t xml:space="preserve">Información </t>
  </si>
  <si>
    <t>Información</t>
  </si>
  <si>
    <t xml:space="preserve">Impresión, encuadernación y otros </t>
  </si>
  <si>
    <t xml:space="preserve">Comisiones y gastos por servicios financieros y comerciales </t>
  </si>
  <si>
    <t xml:space="preserve">Servicios de transferencia electrónica de información </t>
  </si>
  <si>
    <t xml:space="preserve">Servicios Jurídicos </t>
  </si>
  <si>
    <t xml:space="preserve">Servicios de Ingeniería </t>
  </si>
  <si>
    <t xml:space="preserve">Servicios en Ciencias Económicas y Sociales </t>
  </si>
  <si>
    <t xml:space="preserve">Servicios generales </t>
  </si>
  <si>
    <t xml:space="preserve">Otros servicios de gestión y apoyo </t>
  </si>
  <si>
    <t xml:space="preserve">Transporte dentro del país </t>
  </si>
  <si>
    <t xml:space="preserve">Viáticos dentro del país </t>
  </si>
  <si>
    <t>Viáticos dentro del país</t>
  </si>
  <si>
    <t xml:space="preserve">Transporte en el exterior </t>
  </si>
  <si>
    <t xml:space="preserve">Viáticos en el exterior </t>
  </si>
  <si>
    <t xml:space="preserve">Seguros </t>
  </si>
  <si>
    <t xml:space="preserve">Actividades de capacitación </t>
  </si>
  <si>
    <t xml:space="preserve">Mantenimiento de edificios y locales </t>
  </si>
  <si>
    <t xml:space="preserve">Mantenimiento y reparación de equipo de transporte </t>
  </si>
  <si>
    <t xml:space="preserve">Mantenimiento y reparación de equipo y mobiliario de oficina </t>
  </si>
  <si>
    <t>Mantenimiento y reparación de equipo y mobiliario de oficina</t>
  </si>
  <si>
    <t>Mantenimiento y reparación de equipo de cómputo y  sistemas</t>
  </si>
  <si>
    <t xml:space="preserve">Intereses moratorios y multas </t>
  </si>
  <si>
    <t xml:space="preserve">Combustibles y lubricantes </t>
  </si>
  <si>
    <t xml:space="preserve">Tintas, pinturas y diluyentes </t>
  </si>
  <si>
    <t xml:space="preserve">Otros productos químicos y conexos </t>
  </si>
  <si>
    <t xml:space="preserve">Alimentos y bebidas </t>
  </si>
  <si>
    <t xml:space="preserve">Materiales y productos eléctricos, telefónicos y de cómputo </t>
  </si>
  <si>
    <t xml:space="preserve">Útiles y materiales de oficina y cómputo </t>
  </si>
  <si>
    <t xml:space="preserve">Productos de papel, cartón e impresos </t>
  </si>
  <si>
    <t>Productos de papel, cartón e impresos</t>
  </si>
  <si>
    <t xml:space="preserve">Textiles y vestuario </t>
  </si>
  <si>
    <t xml:space="preserve">Útiles y materiales de limpieza </t>
  </si>
  <si>
    <t>Equipo de comunicación</t>
  </si>
  <si>
    <t xml:space="preserve">Equipo y programas de  cómputo </t>
  </si>
  <si>
    <t xml:space="preserve">Bienes intangibles </t>
  </si>
  <si>
    <t>Transferencias corrientes a Órganos Desconcentrados Ley No.</t>
  </si>
  <si>
    <t xml:space="preserve">Prestaciones legales </t>
  </si>
  <si>
    <t>DIRECCIÓN NACIONAL DE NOTARIADO</t>
  </si>
  <si>
    <t>Montos expresados en miles de colones</t>
  </si>
  <si>
    <t>Ejecución presupuestaría</t>
  </si>
  <si>
    <t>Porcentajes de ejecución</t>
  </si>
  <si>
    <t>Área o Unidad</t>
  </si>
  <si>
    <t>Presupuesto Actual</t>
  </si>
  <si>
    <t>Remuneraciones</t>
  </si>
  <si>
    <t xml:space="preserve">Servicios </t>
  </si>
  <si>
    <t>Materiales y Suministros</t>
  </si>
  <si>
    <t>Bienes Duraderos</t>
  </si>
  <si>
    <t>Transferencias</t>
  </si>
  <si>
    <t>TOTALES</t>
  </si>
  <si>
    <t>Por Unidad</t>
  </si>
  <si>
    <t>Sobre la Ejecución Presup.</t>
  </si>
  <si>
    <t>Arch. I</t>
  </si>
  <si>
    <t>TIC</t>
  </si>
  <si>
    <t>Totales</t>
  </si>
  <si>
    <t>Relac. %</t>
  </si>
  <si>
    <r>
      <rPr>
        <b/>
        <sz val="11"/>
        <color theme="1"/>
        <rFont val="Calibri"/>
        <family val="2"/>
        <scheme val="minor"/>
      </rPr>
      <t>Hecho por :</t>
    </r>
    <r>
      <rPr>
        <sz val="11"/>
        <color theme="1"/>
        <rFont val="Calibri"/>
        <family val="2"/>
        <scheme val="minor"/>
      </rPr>
      <t xml:space="preserve"> Lic. Douglas Calvo Sánchez</t>
    </r>
  </si>
  <si>
    <r>
      <rPr>
        <b/>
        <sz val="11"/>
        <color theme="1"/>
        <rFont val="Calibri"/>
        <family val="2"/>
        <scheme val="minor"/>
      </rPr>
      <t>Revisado por:</t>
    </r>
    <r>
      <rPr>
        <sz val="11"/>
        <color theme="1"/>
        <rFont val="Calibri"/>
        <family val="2"/>
        <scheme val="minor"/>
      </rPr>
      <t xml:space="preserve"> Lic. Roger Ureña Vega.</t>
    </r>
  </si>
  <si>
    <t>DETALLE DE EJECUCIÓN CON COMPROMISO POR UNIDAD A MARZO 2018</t>
  </si>
  <si>
    <t>RP</t>
  </si>
  <si>
    <t xml:space="preserve">Total Sueldos para cargos fijos </t>
  </si>
  <si>
    <t xml:space="preserve">Total Servicios Especiales </t>
  </si>
  <si>
    <t xml:space="preserve">Total Suplencias </t>
  </si>
  <si>
    <t xml:space="preserve">Total Tiempo Extraordinario </t>
  </si>
  <si>
    <t xml:space="preserve">Total Retribución por años servidos </t>
  </si>
  <si>
    <t xml:space="preserve">Total Restricción al ejercicio liberal de la profesión </t>
  </si>
  <si>
    <t xml:space="preserve">Total Decimotercer mes </t>
  </si>
  <si>
    <t>Total Salario escolar</t>
  </si>
  <si>
    <t xml:space="preserve">Total Otros incentivos salariales </t>
  </si>
  <si>
    <t xml:space="preserve">Total Contribución Patronal al Seguro de Salud de la Caja Costarri </t>
  </si>
  <si>
    <t xml:space="preserve">Total Contribución Patronal al Instituto Mixto de Ayuda Social </t>
  </si>
  <si>
    <t xml:space="preserve">Total Contribución Patronal al Instituto Nacional de Aprendizaje </t>
  </si>
  <si>
    <t xml:space="preserve">Total Contribución Patronal al Fondo de Desarrollo Social  y Asign </t>
  </si>
  <si>
    <t xml:space="preserve">Total Contribución Patronal al Banco Popular y de Desarrollo  Comu </t>
  </si>
  <si>
    <t>Total Contribución Patronal al Seguro de Pensiones de la Caja Cost</t>
  </si>
  <si>
    <t>Total Aporte Patronal al Régimen Obligatorio de Pensiones  Complem</t>
  </si>
  <si>
    <t>Total Aporte Patronal al Fondo de Capitalización Laboral</t>
  </si>
  <si>
    <t xml:space="preserve">Total Contribución Patronal a fondos administrados por entes privados </t>
  </si>
  <si>
    <t xml:space="preserve">Total Alquiler de edificios, locales y terrenos </t>
  </si>
  <si>
    <t xml:space="preserve">Total Alquiler de equipo de cómputo </t>
  </si>
  <si>
    <t>Total Servicio de agua y alcantarillado</t>
  </si>
  <si>
    <t xml:space="preserve">Total Servicio de energía eléctrica </t>
  </si>
  <si>
    <t xml:space="preserve">Total Servicio de correo </t>
  </si>
  <si>
    <t xml:space="preserve">Total Servicio de telecomunicaciones </t>
  </si>
  <si>
    <t xml:space="preserve">Total Información </t>
  </si>
  <si>
    <t xml:space="preserve">Total Impresión, encuadernación y otros </t>
  </si>
  <si>
    <t xml:space="preserve">Total Comisiones y gastos por servicios financieros y comerciales </t>
  </si>
  <si>
    <t xml:space="preserve">Total Servicios de transferencia electrónica de información </t>
  </si>
  <si>
    <t xml:space="preserve">Total Servicios Jurídicos </t>
  </si>
  <si>
    <t xml:space="preserve">Total Servicios de Ingeniería </t>
  </si>
  <si>
    <t xml:space="preserve">Total Servicios en Ciencias Económicas y Sociales </t>
  </si>
  <si>
    <t xml:space="preserve">Total Servicios generales </t>
  </si>
  <si>
    <t xml:space="preserve">Total Otros servicios de gestión y apoyo </t>
  </si>
  <si>
    <t xml:space="preserve">Total Transporte dentro del país </t>
  </si>
  <si>
    <t xml:space="preserve">Total Viáticos dentro del país </t>
  </si>
  <si>
    <t xml:space="preserve">Total Transporte en el exterior </t>
  </si>
  <si>
    <t xml:space="preserve">Total Viáticos en el exterior </t>
  </si>
  <si>
    <t xml:space="preserve">Total Seguros </t>
  </si>
  <si>
    <t xml:space="preserve">Total Actividades de capacitación </t>
  </si>
  <si>
    <t xml:space="preserve">Total Mantenimiento de edificios y locales </t>
  </si>
  <si>
    <t xml:space="preserve">Total Mantenimiento y reparación de equipo de transporte </t>
  </si>
  <si>
    <t xml:space="preserve">Total Mantenimiento y reparación de equipo y mobiliario de oficina </t>
  </si>
  <si>
    <t>Total Mantenimiento y reparación de equipo de cómputo y  sistemas</t>
  </si>
  <si>
    <t xml:space="preserve">Total Intereses moratorios y multas </t>
  </si>
  <si>
    <t>Total Otros servicios no especificados</t>
  </si>
  <si>
    <t xml:space="preserve">Total Combustibles y lubricantes </t>
  </si>
  <si>
    <t xml:space="preserve">Total Tintas, pinturas y diluyentes </t>
  </si>
  <si>
    <t xml:space="preserve">Total Otros productos químicos y conexos </t>
  </si>
  <si>
    <t xml:space="preserve">Total Alimentos y bebidas </t>
  </si>
  <si>
    <t xml:space="preserve">Total Materiales y productos eléctricos, telefónicos y de cómputo </t>
  </si>
  <si>
    <t xml:space="preserve">Total Útiles y materiales de oficina y cómputo </t>
  </si>
  <si>
    <t xml:space="preserve">Total Productos de papel, cartón e impresos </t>
  </si>
  <si>
    <t xml:space="preserve">Total Textiles y vestuario </t>
  </si>
  <si>
    <t xml:space="preserve">Total Útiles y materiales de limpieza </t>
  </si>
  <si>
    <t>Total Equipo de comunicación</t>
  </si>
  <si>
    <t xml:space="preserve">Total Equipo y programas de  cómputo </t>
  </si>
  <si>
    <t xml:space="preserve">Total Bienes intangibles </t>
  </si>
  <si>
    <t>Total Transferencias corrientes a Órganos Desconcentrados Ley No.</t>
  </si>
  <si>
    <t xml:space="preserve">Total Prestaciones legales </t>
  </si>
  <si>
    <t>Total Otras Prestaciones a terceras personas (subsidios)</t>
  </si>
  <si>
    <t>Total general</t>
  </si>
  <si>
    <t xml:space="preserve">PORCENTAJE </t>
  </si>
  <si>
    <t>Total Edificios Preexistentes DE</t>
  </si>
  <si>
    <t>Detalle de partida presupuestaria</t>
  </si>
  <si>
    <t xml:space="preserve">Monto </t>
  </si>
  <si>
    <t>Porcentaje</t>
  </si>
  <si>
    <t>Otros partidas (menor o igual a 0.39%)</t>
  </si>
  <si>
    <t>COMPROMISOS</t>
  </si>
  <si>
    <t>% EJECUTADO CON COMPROMISOS</t>
  </si>
  <si>
    <t>TOTAL DE OBLIGACIONES</t>
  </si>
  <si>
    <t>EJECUCIÓN CON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</si>
</sst>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\6\4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8"/>
      <color theme="1"/>
      <name val="Courier New"/>
      <family val="3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3" fontId="3" fillId="0" borderId="0" xfId="0" applyNumberFormat="1" applyFont="1"/>
    <xf numFmtId="49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3" fontId="4" fillId="0" borderId="0" xfId="0" quotePrefix="1" applyNumberFormat="1" applyFont="1"/>
    <xf numFmtId="4" fontId="4" fillId="0" borderId="0" xfId="0" applyNumberFormat="1" applyFont="1" applyAlignment="1">
      <alignment horizontal="right"/>
    </xf>
    <xf numFmtId="49" fontId="3" fillId="0" borderId="0" xfId="0" quotePrefix="1" applyNumberFormat="1" applyFont="1"/>
    <xf numFmtId="4" fontId="3" fillId="0" borderId="0" xfId="0" quotePrefix="1" applyNumberFormat="1" applyFont="1"/>
    <xf numFmtId="49" fontId="4" fillId="0" borderId="0" xfId="0" quotePrefix="1" applyNumberFormat="1" applyFont="1"/>
    <xf numFmtId="4" fontId="4" fillId="0" borderId="0" xfId="0" quotePrefix="1" applyNumberFormat="1" applyFont="1"/>
    <xf numFmtId="10" fontId="3" fillId="0" borderId="0" xfId="2" applyNumberFormat="1" applyFont="1"/>
    <xf numFmtId="4" fontId="4" fillId="2" borderId="0" xfId="0" quotePrefix="1" applyNumberFormat="1" applyFont="1" applyFill="1"/>
    <xf numFmtId="4" fontId="3" fillId="2" borderId="0" xfId="0" applyNumberFormat="1" applyFont="1" applyFill="1"/>
    <xf numFmtId="10" fontId="3" fillId="2" borderId="0" xfId="2" applyNumberFormat="1" applyFont="1" applyFill="1"/>
    <xf numFmtId="4" fontId="4" fillId="3" borderId="0" xfId="0" quotePrefix="1" applyNumberFormat="1" applyFont="1" applyFill="1"/>
    <xf numFmtId="4" fontId="3" fillId="3" borderId="0" xfId="0" applyNumberFormat="1" applyFont="1" applyFill="1"/>
    <xf numFmtId="10" fontId="3" fillId="3" borderId="0" xfId="2" applyNumberFormat="1" applyFont="1" applyFill="1"/>
    <xf numFmtId="4" fontId="3" fillId="3" borderId="0" xfId="0" quotePrefix="1" applyNumberFormat="1" applyFont="1" applyFill="1"/>
    <xf numFmtId="4" fontId="3" fillId="2" borderId="0" xfId="0" quotePrefix="1" applyNumberFormat="1" applyFont="1" applyFill="1"/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65" fontId="2" fillId="0" borderId="3" xfId="1" applyNumberFormat="1" applyFont="1" applyBorder="1" applyAlignment="1">
      <alignment horizontal="center"/>
    </xf>
    <xf numFmtId="165" fontId="1" fillId="0" borderId="3" xfId="1" applyNumberFormat="1" applyFont="1" applyBorder="1"/>
    <xf numFmtId="165" fontId="2" fillId="0" borderId="3" xfId="0" applyNumberFormat="1" applyFont="1" applyBorder="1"/>
    <xf numFmtId="10" fontId="2" fillId="0" borderId="3" xfId="2" applyNumberFormat="1" applyFont="1" applyBorder="1"/>
    <xf numFmtId="165" fontId="1" fillId="0" borderId="3" xfId="1" applyNumberFormat="1" applyFont="1" applyFill="1" applyBorder="1"/>
    <xf numFmtId="165" fontId="2" fillId="0" borderId="3" xfId="0" applyNumberFormat="1" applyFont="1" applyBorder="1" applyAlignment="1">
      <alignment horizontal="center"/>
    </xf>
    <xf numFmtId="165" fontId="0" fillId="0" borderId="0" xfId="0" applyNumberFormat="1"/>
    <xf numFmtId="43" fontId="0" fillId="0" borderId="0" xfId="0" applyNumberFormat="1"/>
    <xf numFmtId="165" fontId="2" fillId="0" borderId="3" xfId="1" applyNumberFormat="1" applyFont="1" applyFill="1" applyBorder="1" applyAlignment="1">
      <alignment horizontal="center"/>
    </xf>
    <xf numFmtId="165" fontId="2" fillId="0" borderId="3" xfId="0" applyNumberFormat="1" applyFont="1" applyFill="1" applyBorder="1"/>
    <xf numFmtId="49" fontId="4" fillId="0" borderId="3" xfId="0" quotePrefix="1" applyNumberFormat="1" applyFont="1" applyBorder="1"/>
    <xf numFmtId="4" fontId="3" fillId="0" borderId="3" xfId="0" applyNumberFormat="1" applyFont="1" applyFill="1" applyBorder="1"/>
    <xf numFmtId="10" fontId="3" fillId="0" borderId="3" xfId="2" applyNumberFormat="1" applyFont="1" applyBorder="1"/>
    <xf numFmtId="49" fontId="4" fillId="0" borderId="3" xfId="0" applyNumberFormat="1" applyFont="1" applyBorder="1"/>
    <xf numFmtId="3" fontId="4" fillId="0" borderId="0" xfId="0" quotePrefix="1" applyNumberFormat="1" applyFont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4" fillId="4" borderId="0" xfId="0" quotePrefix="1" applyNumberFormat="1" applyFont="1" applyFill="1" applyAlignment="1">
      <alignment horizontal="center" wrapText="1"/>
    </xf>
    <xf numFmtId="10" fontId="3" fillId="4" borderId="0" xfId="2" applyNumberFormat="1" applyFont="1" applyFill="1"/>
    <xf numFmtId="43" fontId="3" fillId="4" borderId="0" xfId="1" applyFont="1" applyFill="1"/>
    <xf numFmtId="4" fontId="3" fillId="4" borderId="0" xfId="0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workbookViewId="0">
      <pane xSplit="4" ySplit="11" topLeftCell="H301" activePane="bottomRight" state="frozen"/>
      <selection pane="topRight" activeCell="E1" sqref="E1"/>
      <selection pane="bottomLeft" activeCell="A12" sqref="A12"/>
      <selection pane="bottomRight" activeCell="L311" sqref="L311"/>
    </sheetView>
  </sheetViews>
  <sheetFormatPr baseColWidth="10" defaultRowHeight="11.25" x14ac:dyDescent="0.2"/>
  <cols>
    <col min="1" max="1" width="10.7109375" style="2" customWidth="1"/>
    <col min="2" max="2" width="8.7109375" style="3" customWidth="1"/>
    <col min="3" max="3" width="17.5703125" style="3" customWidth="1"/>
    <col min="4" max="4" width="64.140625" style="3" customWidth="1"/>
    <col min="5" max="9" width="20.7109375" style="4" customWidth="1"/>
    <col min="10" max="10" width="17.140625" style="4" bestFit="1" customWidth="1"/>
    <col min="11" max="11" width="10.7109375" style="4" customWidth="1"/>
    <col min="12" max="12" width="16.7109375" style="4" customWidth="1"/>
    <col min="13" max="16384" width="11.42578125" style="1"/>
  </cols>
  <sheetData>
    <row r="1" spans="1:12" x14ac:dyDescent="0.2">
      <c r="B1" s="5"/>
    </row>
    <row r="3" spans="1:12" ht="15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5" x14ac:dyDescent="0.2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5" x14ac:dyDescent="0.25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5" x14ac:dyDescent="0.25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9" spans="1:12" x14ac:dyDescent="0.2">
      <c r="A9" s="6" t="s">
        <v>4</v>
      </c>
      <c r="L9" s="7" t="s">
        <v>5</v>
      </c>
    </row>
    <row r="11" spans="1:12" x14ac:dyDescent="0.2">
      <c r="A11" s="6" t="s">
        <v>6</v>
      </c>
      <c r="B11" s="10" t="s">
        <v>7</v>
      </c>
      <c r="C11" s="10" t="s">
        <v>8</v>
      </c>
      <c r="D11" s="10" t="s">
        <v>9</v>
      </c>
      <c r="E11" s="11" t="s">
        <v>10</v>
      </c>
      <c r="F11" s="11" t="s">
        <v>11</v>
      </c>
      <c r="G11" s="11" t="s">
        <v>12</v>
      </c>
      <c r="H11" s="11" t="s">
        <v>13</v>
      </c>
      <c r="I11" s="11" t="s">
        <v>14</v>
      </c>
      <c r="J11" s="11" t="s">
        <v>15</v>
      </c>
      <c r="K11" s="11" t="s">
        <v>16</v>
      </c>
      <c r="L11" s="11" t="s">
        <v>17</v>
      </c>
    </row>
    <row r="12" spans="1:12" x14ac:dyDescent="0.2">
      <c r="A12" s="2">
        <v>2</v>
      </c>
      <c r="B12" s="8" t="s">
        <v>18</v>
      </c>
      <c r="C12" s="8" t="s">
        <v>19</v>
      </c>
      <c r="D12" s="8" t="s">
        <v>20</v>
      </c>
      <c r="E12" s="4">
        <v>52635812.32</v>
      </c>
      <c r="F12" s="4">
        <v>0</v>
      </c>
      <c r="G12" s="4">
        <v>52635812.32</v>
      </c>
      <c r="H12" s="4">
        <v>8462005</v>
      </c>
      <c r="I12" s="4">
        <v>0</v>
      </c>
      <c r="J12" s="4">
        <v>42683975.32</v>
      </c>
      <c r="K12" s="4">
        <v>0</v>
      </c>
      <c r="L12" s="4">
        <v>0</v>
      </c>
    </row>
    <row r="13" spans="1:12" x14ac:dyDescent="0.2">
      <c r="A13" s="2">
        <v>2</v>
      </c>
      <c r="B13" s="8" t="s">
        <v>18</v>
      </c>
      <c r="C13" s="8" t="s">
        <v>21</v>
      </c>
      <c r="D13" s="8" t="s">
        <v>22</v>
      </c>
      <c r="E13" s="4">
        <v>8234314.9299999997</v>
      </c>
      <c r="F13" s="4">
        <v>0</v>
      </c>
      <c r="G13" s="4">
        <v>8234314.9299999997</v>
      </c>
      <c r="H13" s="4">
        <v>2064750</v>
      </c>
      <c r="I13" s="4">
        <v>0</v>
      </c>
      <c r="J13" s="4">
        <v>5809614.9299999997</v>
      </c>
      <c r="K13" s="4">
        <v>0</v>
      </c>
      <c r="L13" s="4">
        <v>0</v>
      </c>
    </row>
    <row r="14" spans="1:12" x14ac:dyDescent="0.2">
      <c r="A14" s="2">
        <v>2</v>
      </c>
      <c r="B14" s="8" t="s">
        <v>18</v>
      </c>
      <c r="C14" s="8" t="s">
        <v>23</v>
      </c>
      <c r="D14" s="8" t="s">
        <v>24</v>
      </c>
      <c r="E14" s="4">
        <v>46757418.560000002</v>
      </c>
      <c r="F14" s="4">
        <v>0</v>
      </c>
      <c r="G14" s="4">
        <v>46757418.560000002</v>
      </c>
      <c r="H14" s="4">
        <v>5397483</v>
      </c>
      <c r="I14" s="4">
        <v>0</v>
      </c>
      <c r="J14" s="4">
        <v>40395435.560000002</v>
      </c>
      <c r="K14" s="4">
        <v>0</v>
      </c>
      <c r="L14" s="4">
        <v>0</v>
      </c>
    </row>
    <row r="15" spans="1:12" x14ac:dyDescent="0.2">
      <c r="A15" s="2">
        <v>2</v>
      </c>
      <c r="B15" s="8" t="s">
        <v>18</v>
      </c>
      <c r="C15" s="8" t="s">
        <v>25</v>
      </c>
      <c r="D15" s="8" t="s">
        <v>26</v>
      </c>
      <c r="E15" s="4">
        <v>25350525.640000001</v>
      </c>
      <c r="F15" s="4">
        <v>0</v>
      </c>
      <c r="G15" s="4">
        <v>25350525.640000001</v>
      </c>
      <c r="H15" s="4">
        <v>5889049</v>
      </c>
      <c r="I15" s="4">
        <v>0</v>
      </c>
      <c r="J15" s="4">
        <v>18424426.640000001</v>
      </c>
      <c r="K15" s="4">
        <v>0</v>
      </c>
      <c r="L15" s="4">
        <v>0</v>
      </c>
    </row>
    <row r="16" spans="1:12" x14ac:dyDescent="0.2">
      <c r="A16" s="2">
        <v>2</v>
      </c>
      <c r="B16" s="8" t="s">
        <v>18</v>
      </c>
      <c r="C16" s="8" t="s">
        <v>27</v>
      </c>
      <c r="D16" s="8" t="s">
        <v>28</v>
      </c>
      <c r="E16" s="4">
        <v>58232698.149999999</v>
      </c>
      <c r="F16" s="4">
        <v>0</v>
      </c>
      <c r="G16" s="4">
        <v>58232698.149999999</v>
      </c>
      <c r="H16" s="4">
        <v>11880368</v>
      </c>
      <c r="I16" s="4">
        <v>0</v>
      </c>
      <c r="J16" s="4">
        <v>44278905.149999999</v>
      </c>
      <c r="K16" s="4">
        <v>0</v>
      </c>
      <c r="L16" s="4">
        <v>0</v>
      </c>
    </row>
    <row r="17" spans="1:12" x14ac:dyDescent="0.2">
      <c r="A17" s="2">
        <v>2</v>
      </c>
      <c r="B17" s="8" t="s">
        <v>18</v>
      </c>
      <c r="C17" s="8" t="s">
        <v>29</v>
      </c>
      <c r="D17" s="8" t="s">
        <v>30</v>
      </c>
      <c r="E17" s="4">
        <v>21899005.399999999</v>
      </c>
      <c r="F17" s="4">
        <v>0</v>
      </c>
      <c r="G17" s="4">
        <v>21899005.399999999</v>
      </c>
      <c r="H17" s="4">
        <v>1987961</v>
      </c>
      <c r="I17" s="4">
        <v>0</v>
      </c>
      <c r="J17" s="4">
        <v>19400194.399999999</v>
      </c>
      <c r="K17" s="4">
        <v>0</v>
      </c>
      <c r="L17" s="4">
        <v>0</v>
      </c>
    </row>
    <row r="18" spans="1:12" x14ac:dyDescent="0.2">
      <c r="A18" s="2">
        <v>2</v>
      </c>
      <c r="B18" s="8" t="s">
        <v>18</v>
      </c>
      <c r="C18" s="8" t="s">
        <v>31</v>
      </c>
      <c r="D18" s="8" t="s">
        <v>32</v>
      </c>
      <c r="E18" s="4">
        <v>24254290.010000002</v>
      </c>
      <c r="F18" s="4">
        <v>0</v>
      </c>
      <c r="G18" s="4">
        <v>24254290.010000002</v>
      </c>
      <c r="H18" s="4">
        <v>6076255</v>
      </c>
      <c r="I18" s="4">
        <v>0</v>
      </c>
      <c r="J18" s="4">
        <v>17117835.010000002</v>
      </c>
      <c r="K18" s="4">
        <v>0</v>
      </c>
      <c r="L18" s="4">
        <v>0</v>
      </c>
    </row>
    <row r="19" spans="1:12" x14ac:dyDescent="0.2">
      <c r="A19" s="2">
        <v>2</v>
      </c>
      <c r="B19" s="8" t="s">
        <v>18</v>
      </c>
      <c r="C19" s="8" t="s">
        <v>33</v>
      </c>
      <c r="D19" s="8" t="s">
        <v>34</v>
      </c>
      <c r="E19" s="4">
        <v>21721502.140000001</v>
      </c>
      <c r="F19" s="4">
        <v>0</v>
      </c>
      <c r="G19" s="4">
        <v>21721502.140000001</v>
      </c>
      <c r="H19" s="4">
        <v>5144098</v>
      </c>
      <c r="I19" s="4">
        <v>0</v>
      </c>
      <c r="J19" s="4">
        <v>15698970.140000001</v>
      </c>
      <c r="K19" s="4">
        <v>0</v>
      </c>
      <c r="L19" s="4">
        <v>0</v>
      </c>
    </row>
    <row r="20" spans="1:12" x14ac:dyDescent="0.2">
      <c r="A20" s="2">
        <v>2</v>
      </c>
      <c r="B20" s="8" t="s">
        <v>18</v>
      </c>
      <c r="C20" s="8" t="s">
        <v>35</v>
      </c>
      <c r="D20" s="8" t="s">
        <v>36</v>
      </c>
      <c r="E20" s="4">
        <v>8957793.7300000004</v>
      </c>
      <c r="F20" s="4">
        <v>0</v>
      </c>
      <c r="G20" s="4">
        <v>8957793.7300000004</v>
      </c>
      <c r="H20" s="4">
        <v>2239861</v>
      </c>
      <c r="I20" s="4">
        <v>0</v>
      </c>
      <c r="J20" s="4">
        <v>6326407.7300000004</v>
      </c>
      <c r="K20" s="4">
        <v>0</v>
      </c>
      <c r="L20" s="4">
        <v>0</v>
      </c>
    </row>
    <row r="21" spans="1:12" x14ac:dyDescent="0.2">
      <c r="A21" s="2">
        <v>2</v>
      </c>
      <c r="B21" s="8" t="s">
        <v>18</v>
      </c>
      <c r="C21" s="8" t="s">
        <v>37</v>
      </c>
      <c r="D21" s="8" t="s">
        <v>38</v>
      </c>
      <c r="E21" s="4">
        <v>63566977.090000004</v>
      </c>
      <c r="F21" s="4">
        <v>0</v>
      </c>
      <c r="G21" s="4">
        <v>63566977.090000004</v>
      </c>
      <c r="H21" s="4">
        <v>12916427</v>
      </c>
      <c r="I21" s="4">
        <v>0</v>
      </c>
      <c r="J21" s="4">
        <v>48407450.090000004</v>
      </c>
      <c r="K21" s="4">
        <v>0</v>
      </c>
      <c r="L21" s="4">
        <v>0</v>
      </c>
    </row>
    <row r="22" spans="1:12" x14ac:dyDescent="0.2">
      <c r="A22" s="2">
        <v>2</v>
      </c>
      <c r="B22" s="8" t="s">
        <v>18</v>
      </c>
      <c r="C22" s="8" t="s">
        <v>39</v>
      </c>
      <c r="D22" s="8" t="s">
        <v>40</v>
      </c>
      <c r="E22" s="4">
        <v>121243294.34</v>
      </c>
      <c r="F22" s="4">
        <v>0</v>
      </c>
      <c r="G22" s="4">
        <v>121243294.34</v>
      </c>
      <c r="H22" s="4">
        <v>23574704</v>
      </c>
      <c r="I22" s="4">
        <v>0</v>
      </c>
      <c r="J22" s="4">
        <v>93342123.340000004</v>
      </c>
      <c r="K22" s="4">
        <v>0</v>
      </c>
      <c r="L22" s="4">
        <v>0</v>
      </c>
    </row>
    <row r="23" spans="1:12" x14ac:dyDescent="0.2">
      <c r="A23" s="2">
        <v>2</v>
      </c>
      <c r="B23" s="8" t="s">
        <v>18</v>
      </c>
      <c r="C23" s="8" t="s">
        <v>41</v>
      </c>
      <c r="D23" s="8" t="s">
        <v>42</v>
      </c>
      <c r="E23" s="4">
        <v>69379902.75</v>
      </c>
      <c r="F23" s="4">
        <v>0</v>
      </c>
      <c r="G23" s="4">
        <v>69379902.75</v>
      </c>
      <c r="H23" s="4">
        <v>16534479</v>
      </c>
      <c r="I23" s="4">
        <v>0</v>
      </c>
      <c r="J23" s="4">
        <v>49946624.75</v>
      </c>
      <c r="K23" s="4">
        <v>0</v>
      </c>
      <c r="L23" s="4">
        <v>0</v>
      </c>
    </row>
    <row r="24" spans="1:12" x14ac:dyDescent="0.2">
      <c r="A24" s="2">
        <v>2</v>
      </c>
      <c r="B24" s="8" t="s">
        <v>18</v>
      </c>
      <c r="C24" s="8" t="s">
        <v>43</v>
      </c>
      <c r="D24" s="8" t="s">
        <v>44</v>
      </c>
      <c r="E24" s="4">
        <v>13520268.1</v>
      </c>
      <c r="F24" s="4">
        <v>0</v>
      </c>
      <c r="G24" s="4">
        <v>13520268.1</v>
      </c>
      <c r="H24" s="4">
        <v>0</v>
      </c>
      <c r="I24" s="4">
        <v>0</v>
      </c>
      <c r="J24" s="4">
        <v>13520268.1</v>
      </c>
      <c r="K24" s="4">
        <v>0</v>
      </c>
      <c r="L24" s="4">
        <v>0</v>
      </c>
    </row>
    <row r="25" spans="1:12" x14ac:dyDescent="0.2">
      <c r="A25" s="2">
        <v>2</v>
      </c>
      <c r="B25" s="8" t="s">
        <v>18</v>
      </c>
      <c r="C25" s="8" t="s">
        <v>45</v>
      </c>
      <c r="D25" s="8" t="s">
        <v>46</v>
      </c>
      <c r="E25" s="4">
        <v>1620000</v>
      </c>
      <c r="F25" s="4">
        <v>0</v>
      </c>
      <c r="G25" s="4">
        <v>1620000</v>
      </c>
      <c r="H25" s="4">
        <v>0</v>
      </c>
      <c r="I25" s="4">
        <v>0</v>
      </c>
      <c r="J25" s="4">
        <v>1620000</v>
      </c>
      <c r="K25" s="4">
        <v>0</v>
      </c>
      <c r="L25" s="4">
        <v>0</v>
      </c>
    </row>
    <row r="26" spans="1:12" x14ac:dyDescent="0.2">
      <c r="A26" s="2">
        <v>2</v>
      </c>
      <c r="B26" s="8" t="s">
        <v>18</v>
      </c>
      <c r="C26" s="8" t="s">
        <v>47</v>
      </c>
      <c r="D26" s="8" t="s">
        <v>48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</row>
    <row r="27" spans="1:12" x14ac:dyDescent="0.2">
      <c r="A27" s="2">
        <v>2</v>
      </c>
      <c r="B27" s="8" t="s">
        <v>18</v>
      </c>
      <c r="C27" s="8" t="s">
        <v>49</v>
      </c>
      <c r="D27" s="8" t="s">
        <v>50</v>
      </c>
      <c r="E27" s="4">
        <v>1620000</v>
      </c>
      <c r="F27" s="4">
        <v>0</v>
      </c>
      <c r="G27" s="4">
        <v>1620000</v>
      </c>
      <c r="H27" s="4">
        <v>0</v>
      </c>
      <c r="I27" s="4">
        <v>0</v>
      </c>
      <c r="J27" s="4">
        <v>1620000</v>
      </c>
      <c r="K27" s="4">
        <v>0</v>
      </c>
      <c r="L27" s="4">
        <v>0</v>
      </c>
    </row>
    <row r="28" spans="1:12" x14ac:dyDescent="0.2">
      <c r="A28" s="2">
        <v>2</v>
      </c>
      <c r="B28" s="8" t="s">
        <v>18</v>
      </c>
      <c r="C28" s="8" t="s">
        <v>51</v>
      </c>
      <c r="D28" s="8" t="s">
        <v>52</v>
      </c>
      <c r="E28" s="4">
        <v>1620000</v>
      </c>
      <c r="F28" s="4">
        <v>0</v>
      </c>
      <c r="G28" s="4">
        <v>1620000</v>
      </c>
      <c r="H28" s="4">
        <v>0</v>
      </c>
      <c r="I28" s="4">
        <v>0</v>
      </c>
      <c r="J28" s="4">
        <v>1620000</v>
      </c>
      <c r="K28" s="4">
        <v>0</v>
      </c>
      <c r="L28" s="4">
        <v>0</v>
      </c>
    </row>
    <row r="29" spans="1:12" x14ac:dyDescent="0.2">
      <c r="A29" s="2">
        <v>2</v>
      </c>
      <c r="B29" s="8" t="s">
        <v>18</v>
      </c>
      <c r="C29" s="8" t="s">
        <v>53</v>
      </c>
      <c r="D29" s="8" t="s">
        <v>54</v>
      </c>
      <c r="E29" s="4">
        <v>1620000</v>
      </c>
      <c r="F29" s="4">
        <v>0</v>
      </c>
      <c r="G29" s="4">
        <v>1620000</v>
      </c>
      <c r="H29" s="4">
        <v>0</v>
      </c>
      <c r="I29" s="4">
        <v>0</v>
      </c>
      <c r="J29" s="4">
        <v>1620000</v>
      </c>
      <c r="K29" s="4">
        <v>0</v>
      </c>
      <c r="L29" s="4">
        <v>0</v>
      </c>
    </row>
    <row r="30" spans="1:12" x14ac:dyDescent="0.2">
      <c r="A30" s="2">
        <v>2</v>
      </c>
      <c r="B30" s="8" t="s">
        <v>18</v>
      </c>
      <c r="C30" s="8" t="s">
        <v>55</v>
      </c>
      <c r="D30" s="8" t="s">
        <v>56</v>
      </c>
      <c r="E30" s="4">
        <v>1620000</v>
      </c>
      <c r="F30" s="4">
        <v>0</v>
      </c>
      <c r="G30" s="4">
        <v>1620000</v>
      </c>
      <c r="H30" s="4">
        <v>0</v>
      </c>
      <c r="I30" s="4">
        <v>0</v>
      </c>
      <c r="J30" s="4">
        <v>1620000</v>
      </c>
      <c r="K30" s="4">
        <v>0</v>
      </c>
      <c r="L30" s="4">
        <v>0</v>
      </c>
    </row>
    <row r="31" spans="1:12" x14ac:dyDescent="0.2">
      <c r="A31" s="2">
        <v>2</v>
      </c>
      <c r="B31" s="8" t="s">
        <v>18</v>
      </c>
      <c r="C31" s="8" t="s">
        <v>57</v>
      </c>
      <c r="D31" s="8" t="s">
        <v>58</v>
      </c>
      <c r="E31" s="4">
        <v>1620000</v>
      </c>
      <c r="F31" s="4">
        <v>0</v>
      </c>
      <c r="G31" s="4">
        <v>1620000</v>
      </c>
      <c r="H31" s="4">
        <v>0</v>
      </c>
      <c r="I31" s="4">
        <v>0</v>
      </c>
      <c r="J31" s="4">
        <v>1620000</v>
      </c>
      <c r="K31" s="4">
        <v>0</v>
      </c>
      <c r="L31" s="4">
        <v>0</v>
      </c>
    </row>
    <row r="32" spans="1:12" x14ac:dyDescent="0.2">
      <c r="A32" s="2">
        <v>2</v>
      </c>
      <c r="B32" s="8" t="s">
        <v>18</v>
      </c>
      <c r="C32" s="8" t="s">
        <v>59</v>
      </c>
      <c r="D32" s="8" t="s">
        <v>60</v>
      </c>
      <c r="E32" s="4">
        <v>1620000</v>
      </c>
      <c r="F32" s="4">
        <v>0</v>
      </c>
      <c r="G32" s="4">
        <v>1620000</v>
      </c>
      <c r="H32" s="4">
        <v>0</v>
      </c>
      <c r="I32" s="4">
        <v>0</v>
      </c>
      <c r="J32" s="4">
        <v>1620000</v>
      </c>
      <c r="K32" s="4">
        <v>0</v>
      </c>
      <c r="L32" s="4">
        <v>0</v>
      </c>
    </row>
    <row r="33" spans="1:12" x14ac:dyDescent="0.2">
      <c r="A33" s="2">
        <v>2</v>
      </c>
      <c r="B33" s="8" t="s">
        <v>18</v>
      </c>
      <c r="C33" s="8" t="s">
        <v>61</v>
      </c>
      <c r="D33" s="8" t="s">
        <v>62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</row>
    <row r="34" spans="1:12" x14ac:dyDescent="0.2">
      <c r="A34" s="2">
        <v>2</v>
      </c>
      <c r="B34" s="8" t="s">
        <v>18</v>
      </c>
      <c r="C34" s="8" t="s">
        <v>63</v>
      </c>
      <c r="D34" s="8" t="s">
        <v>64</v>
      </c>
      <c r="E34" s="4">
        <v>1620000</v>
      </c>
      <c r="F34" s="4">
        <v>0</v>
      </c>
      <c r="G34" s="4">
        <v>1620000</v>
      </c>
      <c r="H34" s="4">
        <v>0</v>
      </c>
      <c r="I34" s="4">
        <v>0</v>
      </c>
      <c r="J34" s="4">
        <v>1620000</v>
      </c>
      <c r="K34" s="4">
        <v>0</v>
      </c>
      <c r="L34" s="4">
        <v>0</v>
      </c>
    </row>
    <row r="35" spans="1:12" x14ac:dyDescent="0.2">
      <c r="A35" s="2">
        <v>2</v>
      </c>
      <c r="B35" s="8" t="s">
        <v>18</v>
      </c>
      <c r="C35" s="8" t="s">
        <v>65</v>
      </c>
      <c r="D35" s="8" t="s">
        <v>66</v>
      </c>
      <c r="E35" s="4">
        <v>1620000</v>
      </c>
      <c r="F35" s="4">
        <v>0</v>
      </c>
      <c r="G35" s="4">
        <v>1620000</v>
      </c>
      <c r="H35" s="4">
        <v>0</v>
      </c>
      <c r="I35" s="4">
        <v>0</v>
      </c>
      <c r="J35" s="4">
        <v>1620000</v>
      </c>
      <c r="K35" s="4">
        <v>0</v>
      </c>
      <c r="L35" s="4">
        <v>0</v>
      </c>
    </row>
    <row r="36" spans="1:12" x14ac:dyDescent="0.2">
      <c r="A36" s="2">
        <v>2</v>
      </c>
      <c r="B36" s="8" t="s">
        <v>18</v>
      </c>
      <c r="C36" s="8" t="s">
        <v>67</v>
      </c>
      <c r="D36" s="8" t="s">
        <v>68</v>
      </c>
      <c r="E36" s="4">
        <v>1620000</v>
      </c>
      <c r="F36" s="4">
        <v>0</v>
      </c>
      <c r="G36" s="4">
        <v>1620000</v>
      </c>
      <c r="H36" s="4">
        <v>791000</v>
      </c>
      <c r="I36" s="4">
        <v>0</v>
      </c>
      <c r="J36" s="4">
        <v>614742</v>
      </c>
      <c r="K36" s="4">
        <v>0</v>
      </c>
      <c r="L36" s="4">
        <v>0</v>
      </c>
    </row>
    <row r="37" spans="1:12" x14ac:dyDescent="0.2">
      <c r="A37" s="2">
        <v>2</v>
      </c>
      <c r="B37" s="8" t="s">
        <v>18</v>
      </c>
      <c r="C37" s="8" t="s">
        <v>69</v>
      </c>
      <c r="D37" s="8" t="s">
        <v>70</v>
      </c>
      <c r="E37" s="4">
        <v>6017086.5700000003</v>
      </c>
      <c r="F37" s="4">
        <v>0</v>
      </c>
      <c r="G37" s="4">
        <v>6017086.5700000003</v>
      </c>
      <c r="H37" s="4">
        <v>361126.88</v>
      </c>
      <c r="I37" s="4">
        <v>0</v>
      </c>
      <c r="J37" s="4">
        <v>5294541.6900000004</v>
      </c>
      <c r="K37" s="4">
        <v>0</v>
      </c>
      <c r="L37" s="4">
        <v>0</v>
      </c>
    </row>
    <row r="38" spans="1:12" x14ac:dyDescent="0.2">
      <c r="A38" s="2">
        <v>2</v>
      </c>
      <c r="B38" s="8" t="s">
        <v>18</v>
      </c>
      <c r="C38" s="8" t="s">
        <v>71</v>
      </c>
      <c r="D38" s="8" t="s">
        <v>72</v>
      </c>
      <c r="E38" s="4">
        <v>16720672.25</v>
      </c>
      <c r="F38" s="4">
        <v>0</v>
      </c>
      <c r="G38" s="4">
        <v>16720672.25</v>
      </c>
      <c r="H38" s="4">
        <v>3519654</v>
      </c>
      <c r="I38" s="4">
        <v>0</v>
      </c>
      <c r="J38" s="4">
        <v>12608463.25</v>
      </c>
      <c r="K38" s="4">
        <v>0</v>
      </c>
      <c r="L38" s="4">
        <v>0</v>
      </c>
    </row>
    <row r="39" spans="1:12" x14ac:dyDescent="0.2">
      <c r="A39" s="2">
        <v>2</v>
      </c>
      <c r="B39" s="8" t="s">
        <v>18</v>
      </c>
      <c r="C39" s="8" t="s">
        <v>73</v>
      </c>
      <c r="D39" s="8" t="s">
        <v>74</v>
      </c>
      <c r="E39" s="4">
        <v>159740.69</v>
      </c>
      <c r="F39" s="4">
        <v>0</v>
      </c>
      <c r="G39" s="4">
        <v>159740.69</v>
      </c>
      <c r="H39" s="4">
        <v>138045</v>
      </c>
      <c r="I39" s="4">
        <v>0</v>
      </c>
      <c r="J39" s="4">
        <v>21695.69</v>
      </c>
      <c r="K39" s="4">
        <v>0</v>
      </c>
      <c r="L39" s="4">
        <v>0</v>
      </c>
    </row>
    <row r="40" spans="1:12" x14ac:dyDescent="0.2">
      <c r="A40" s="2">
        <v>2</v>
      </c>
      <c r="B40" s="8" t="s">
        <v>18</v>
      </c>
      <c r="C40" s="8" t="s">
        <v>75</v>
      </c>
      <c r="D40" s="8" t="s">
        <v>76</v>
      </c>
      <c r="E40" s="4">
        <v>6816859.5999999996</v>
      </c>
      <c r="F40" s="4">
        <v>0</v>
      </c>
      <c r="G40" s="4">
        <v>6816859.5999999996</v>
      </c>
      <c r="H40" s="4">
        <v>969366</v>
      </c>
      <c r="I40" s="4">
        <v>0</v>
      </c>
      <c r="J40" s="4">
        <v>5631299.5999999996</v>
      </c>
      <c r="K40" s="4">
        <v>0</v>
      </c>
      <c r="L40" s="4">
        <v>0</v>
      </c>
    </row>
    <row r="41" spans="1:12" x14ac:dyDescent="0.2">
      <c r="A41" s="2">
        <v>2</v>
      </c>
      <c r="B41" s="8" t="s">
        <v>18</v>
      </c>
      <c r="C41" s="8" t="s">
        <v>77</v>
      </c>
      <c r="D41" s="8" t="s">
        <v>78</v>
      </c>
      <c r="E41" s="4">
        <v>3306359.31</v>
      </c>
      <c r="F41" s="4">
        <v>0</v>
      </c>
      <c r="G41" s="4">
        <v>3306359.31</v>
      </c>
      <c r="H41" s="4">
        <v>1032451</v>
      </c>
      <c r="I41" s="4">
        <v>0</v>
      </c>
      <c r="J41" s="4">
        <v>2150699.31</v>
      </c>
      <c r="K41" s="4">
        <v>0</v>
      </c>
      <c r="L41" s="4">
        <v>0</v>
      </c>
    </row>
    <row r="42" spans="1:12" x14ac:dyDescent="0.2">
      <c r="A42" s="2">
        <v>2</v>
      </c>
      <c r="B42" s="8" t="s">
        <v>18</v>
      </c>
      <c r="C42" s="8" t="s">
        <v>79</v>
      </c>
      <c r="D42" s="8" t="s">
        <v>80</v>
      </c>
      <c r="E42" s="4">
        <v>11062578.390000001</v>
      </c>
      <c r="F42" s="4">
        <v>0</v>
      </c>
      <c r="G42" s="4">
        <v>11062578.390000001</v>
      </c>
      <c r="H42" s="4">
        <v>2365904</v>
      </c>
      <c r="I42" s="4">
        <v>0</v>
      </c>
      <c r="J42" s="4">
        <v>8284171.3899999997</v>
      </c>
      <c r="K42" s="4">
        <v>0</v>
      </c>
      <c r="L42" s="4">
        <v>0</v>
      </c>
    </row>
    <row r="43" spans="1:12" x14ac:dyDescent="0.2">
      <c r="A43" s="2">
        <v>2</v>
      </c>
      <c r="B43" s="8" t="s">
        <v>18</v>
      </c>
      <c r="C43" s="8" t="s">
        <v>81</v>
      </c>
      <c r="D43" s="8" t="s">
        <v>82</v>
      </c>
      <c r="E43" s="4">
        <v>6606879.3700000001</v>
      </c>
      <c r="F43" s="4">
        <v>0</v>
      </c>
      <c r="G43" s="4">
        <v>6606879.3700000001</v>
      </c>
      <c r="H43" s="4">
        <v>369596</v>
      </c>
      <c r="I43" s="4">
        <v>0</v>
      </c>
      <c r="J43" s="4">
        <v>6169627.3700000001</v>
      </c>
      <c r="K43" s="4">
        <v>0</v>
      </c>
      <c r="L43" s="4">
        <v>0</v>
      </c>
    </row>
    <row r="44" spans="1:12" x14ac:dyDescent="0.2">
      <c r="A44" s="2">
        <v>2</v>
      </c>
      <c r="B44" s="8" t="s">
        <v>18</v>
      </c>
      <c r="C44" s="8" t="s">
        <v>83</v>
      </c>
      <c r="D44" s="8" t="s">
        <v>84</v>
      </c>
      <c r="E44" s="4">
        <v>7168903.6500000004</v>
      </c>
      <c r="F44" s="4">
        <v>0</v>
      </c>
      <c r="G44" s="4">
        <v>7168903.6500000004</v>
      </c>
      <c r="H44" s="4">
        <v>1848220</v>
      </c>
      <c r="I44" s="4">
        <v>0</v>
      </c>
      <c r="J44" s="4">
        <v>4996398.6500000004</v>
      </c>
      <c r="K44" s="4">
        <v>0</v>
      </c>
      <c r="L44" s="4">
        <v>0</v>
      </c>
    </row>
    <row r="45" spans="1:12" x14ac:dyDescent="0.2">
      <c r="A45" s="2">
        <v>2</v>
      </c>
      <c r="B45" s="8" t="s">
        <v>18</v>
      </c>
      <c r="C45" s="8" t="s">
        <v>85</v>
      </c>
      <c r="D45" s="8" t="s">
        <v>86</v>
      </c>
      <c r="E45" s="4">
        <v>4373668.04</v>
      </c>
      <c r="F45" s="4">
        <v>0</v>
      </c>
      <c r="G45" s="4">
        <v>4373668.04</v>
      </c>
      <c r="H45" s="4">
        <v>963307</v>
      </c>
      <c r="I45" s="4">
        <v>0</v>
      </c>
      <c r="J45" s="4">
        <v>3243288.04</v>
      </c>
      <c r="K45" s="4">
        <v>0</v>
      </c>
      <c r="L45" s="4">
        <v>0</v>
      </c>
    </row>
    <row r="46" spans="1:12" x14ac:dyDescent="0.2">
      <c r="A46" s="2">
        <v>2</v>
      </c>
      <c r="B46" s="8" t="s">
        <v>18</v>
      </c>
      <c r="C46" s="8" t="s">
        <v>87</v>
      </c>
      <c r="D46" s="8" t="s">
        <v>88</v>
      </c>
      <c r="E46" s="4">
        <v>2085381.72</v>
      </c>
      <c r="F46" s="4">
        <v>0</v>
      </c>
      <c r="G46" s="4">
        <v>2085381.72</v>
      </c>
      <c r="H46" s="4">
        <v>492400</v>
      </c>
      <c r="I46" s="4">
        <v>0</v>
      </c>
      <c r="J46" s="4">
        <v>1509430.72</v>
      </c>
      <c r="K46" s="4">
        <v>0</v>
      </c>
      <c r="L46" s="4">
        <v>0</v>
      </c>
    </row>
    <row r="47" spans="1:12" x14ac:dyDescent="0.2">
      <c r="A47" s="2">
        <v>2</v>
      </c>
      <c r="B47" s="8" t="s">
        <v>18</v>
      </c>
      <c r="C47" s="8" t="s">
        <v>89</v>
      </c>
      <c r="D47" s="8" t="s">
        <v>90</v>
      </c>
      <c r="E47" s="4">
        <v>8496444.4000000004</v>
      </c>
      <c r="F47" s="4">
        <v>0</v>
      </c>
      <c r="G47" s="4">
        <v>8496444.4000000004</v>
      </c>
      <c r="H47" s="4">
        <v>1813462</v>
      </c>
      <c r="I47" s="4">
        <v>0</v>
      </c>
      <c r="J47" s="4">
        <v>6411044.4000000004</v>
      </c>
      <c r="K47" s="4">
        <v>0</v>
      </c>
      <c r="L47" s="4">
        <v>0</v>
      </c>
    </row>
    <row r="48" spans="1:12" x14ac:dyDescent="0.2">
      <c r="A48" s="2">
        <v>2</v>
      </c>
      <c r="B48" s="8" t="s">
        <v>18</v>
      </c>
      <c r="C48" s="8" t="s">
        <v>91</v>
      </c>
      <c r="D48" s="8" t="s">
        <v>92</v>
      </c>
      <c r="E48" s="4">
        <v>10486623.17</v>
      </c>
      <c r="F48" s="4">
        <v>0</v>
      </c>
      <c r="G48" s="4">
        <v>10486623.17</v>
      </c>
      <c r="H48" s="4">
        <v>4168214</v>
      </c>
      <c r="I48" s="4">
        <v>0</v>
      </c>
      <c r="J48" s="4">
        <v>5911831.1699999999</v>
      </c>
      <c r="K48" s="4">
        <v>0</v>
      </c>
      <c r="L48" s="4">
        <v>0</v>
      </c>
    </row>
    <row r="49" spans="1:12" x14ac:dyDescent="0.2">
      <c r="A49" s="2">
        <v>2</v>
      </c>
      <c r="B49" s="8" t="s">
        <v>18</v>
      </c>
      <c r="C49" s="8" t="s">
        <v>93</v>
      </c>
      <c r="D49" s="8" t="s">
        <v>94</v>
      </c>
      <c r="E49" s="4">
        <v>15162365.02</v>
      </c>
      <c r="F49" s="4">
        <v>0</v>
      </c>
      <c r="G49" s="4">
        <v>15162365.02</v>
      </c>
      <c r="H49" s="4">
        <v>3322986</v>
      </c>
      <c r="I49" s="4">
        <v>0</v>
      </c>
      <c r="J49" s="4">
        <v>11297879.02</v>
      </c>
      <c r="K49" s="4">
        <v>0</v>
      </c>
      <c r="L49" s="4">
        <v>0</v>
      </c>
    </row>
    <row r="50" spans="1:12" x14ac:dyDescent="0.2">
      <c r="A50" s="2">
        <v>2</v>
      </c>
      <c r="B50" s="8" t="s">
        <v>18</v>
      </c>
      <c r="C50" s="8" t="s">
        <v>95</v>
      </c>
      <c r="D50" s="8" t="s">
        <v>96</v>
      </c>
      <c r="E50" s="4">
        <v>26074937.25</v>
      </c>
      <c r="F50" s="4">
        <v>0</v>
      </c>
      <c r="G50" s="4">
        <v>26074937.25</v>
      </c>
      <c r="H50" s="4">
        <v>3948441</v>
      </c>
      <c r="I50" s="4">
        <v>0</v>
      </c>
      <c r="J50" s="4">
        <v>21423636.25</v>
      </c>
      <c r="K50" s="4">
        <v>0</v>
      </c>
      <c r="L50" s="4">
        <v>0</v>
      </c>
    </row>
    <row r="51" spans="1:12" x14ac:dyDescent="0.2">
      <c r="A51" s="2">
        <v>2</v>
      </c>
      <c r="B51" s="8" t="s">
        <v>18</v>
      </c>
      <c r="C51" s="8" t="s">
        <v>97</v>
      </c>
      <c r="D51" s="8" t="s">
        <v>98</v>
      </c>
      <c r="E51" s="4">
        <v>4528873.21</v>
      </c>
      <c r="F51" s="4">
        <v>0</v>
      </c>
      <c r="G51" s="4">
        <v>4528873.21</v>
      </c>
      <c r="H51" s="4">
        <v>1135615</v>
      </c>
      <c r="I51" s="4">
        <v>0</v>
      </c>
      <c r="J51" s="4">
        <v>3195285.21</v>
      </c>
      <c r="K51" s="4">
        <v>0</v>
      </c>
      <c r="L51" s="4">
        <v>0</v>
      </c>
    </row>
    <row r="52" spans="1:12" x14ac:dyDescent="0.2">
      <c r="A52" s="2">
        <v>2</v>
      </c>
      <c r="B52" s="8" t="s">
        <v>18</v>
      </c>
      <c r="C52" s="8" t="s">
        <v>99</v>
      </c>
      <c r="D52" s="8" t="s">
        <v>100</v>
      </c>
      <c r="E52" s="4">
        <v>27819014.489999998</v>
      </c>
      <c r="F52" s="4">
        <v>0</v>
      </c>
      <c r="G52" s="4">
        <v>27819014.489999998</v>
      </c>
      <c r="H52" s="4">
        <v>2861354</v>
      </c>
      <c r="I52" s="4">
        <v>0</v>
      </c>
      <c r="J52" s="4">
        <v>24443543.489999998</v>
      </c>
      <c r="K52" s="4">
        <v>0</v>
      </c>
      <c r="L52" s="4">
        <v>0</v>
      </c>
    </row>
    <row r="53" spans="1:12" x14ac:dyDescent="0.2">
      <c r="A53" s="2">
        <v>2</v>
      </c>
      <c r="B53" s="8" t="s">
        <v>18</v>
      </c>
      <c r="C53" s="8" t="s">
        <v>101</v>
      </c>
      <c r="D53" s="8" t="s">
        <v>102</v>
      </c>
      <c r="E53" s="4">
        <v>13942789.1</v>
      </c>
      <c r="F53" s="4">
        <v>0</v>
      </c>
      <c r="G53" s="4">
        <v>13942789.1</v>
      </c>
      <c r="H53" s="4">
        <v>3238978</v>
      </c>
      <c r="I53" s="4">
        <v>0</v>
      </c>
      <c r="J53" s="4">
        <v>10133433.1</v>
      </c>
      <c r="K53" s="4">
        <v>0</v>
      </c>
      <c r="L53" s="4">
        <v>0</v>
      </c>
    </row>
    <row r="54" spans="1:12" x14ac:dyDescent="0.2">
      <c r="A54" s="2">
        <v>2</v>
      </c>
      <c r="B54" s="8" t="s">
        <v>18</v>
      </c>
      <c r="C54" s="8" t="s">
        <v>103</v>
      </c>
      <c r="D54" s="8" t="s">
        <v>104</v>
      </c>
      <c r="E54" s="4">
        <v>28823101.449999999</v>
      </c>
      <c r="F54" s="4">
        <v>0</v>
      </c>
      <c r="G54" s="4">
        <v>28823101.449999999</v>
      </c>
      <c r="H54" s="4">
        <v>6438934</v>
      </c>
      <c r="I54" s="4">
        <v>0</v>
      </c>
      <c r="J54" s="4">
        <v>21204630.449999999</v>
      </c>
      <c r="K54" s="4">
        <v>0</v>
      </c>
      <c r="L54" s="4">
        <v>0</v>
      </c>
    </row>
    <row r="55" spans="1:12" x14ac:dyDescent="0.2">
      <c r="A55" s="2">
        <v>2</v>
      </c>
      <c r="B55" s="8" t="s">
        <v>18</v>
      </c>
      <c r="C55" s="8" t="s">
        <v>105</v>
      </c>
      <c r="D55" s="8" t="s">
        <v>106</v>
      </c>
      <c r="E55" s="4">
        <v>9952546.4700000007</v>
      </c>
      <c r="F55" s="4">
        <v>0</v>
      </c>
      <c r="G55" s="4">
        <v>9952546.4700000007</v>
      </c>
      <c r="H55" s="4">
        <v>567807</v>
      </c>
      <c r="I55" s="4">
        <v>0</v>
      </c>
      <c r="J55" s="4">
        <v>9195470.4700000007</v>
      </c>
      <c r="K55" s="4">
        <v>0</v>
      </c>
      <c r="L55" s="4">
        <v>0</v>
      </c>
    </row>
    <row r="56" spans="1:12" x14ac:dyDescent="0.2">
      <c r="A56" s="2">
        <v>2</v>
      </c>
      <c r="B56" s="8" t="s">
        <v>18</v>
      </c>
      <c r="C56" s="8" t="s">
        <v>107</v>
      </c>
      <c r="D56" s="8" t="s">
        <v>108</v>
      </c>
      <c r="E56" s="4">
        <v>13609725.66</v>
      </c>
      <c r="F56" s="4">
        <v>0</v>
      </c>
      <c r="G56" s="4">
        <v>13609725.66</v>
      </c>
      <c r="H56" s="4">
        <v>3409027</v>
      </c>
      <c r="I56" s="4">
        <v>0</v>
      </c>
      <c r="J56" s="4">
        <v>9605806.6600000001</v>
      </c>
      <c r="K56" s="4">
        <v>0</v>
      </c>
      <c r="L56" s="4">
        <v>0</v>
      </c>
    </row>
    <row r="57" spans="1:12" x14ac:dyDescent="0.2">
      <c r="A57" s="2">
        <v>2</v>
      </c>
      <c r="B57" s="8" t="s">
        <v>18</v>
      </c>
      <c r="C57" s="8" t="s">
        <v>109</v>
      </c>
      <c r="D57" s="8" t="s">
        <v>110</v>
      </c>
      <c r="E57" s="4">
        <v>14118976.390000001</v>
      </c>
      <c r="F57" s="4">
        <v>0</v>
      </c>
      <c r="G57" s="4">
        <v>14118976.390000001</v>
      </c>
      <c r="H57" s="4">
        <v>3343663</v>
      </c>
      <c r="I57" s="4">
        <v>0</v>
      </c>
      <c r="J57" s="4">
        <v>10204331.390000001</v>
      </c>
      <c r="K57" s="4">
        <v>0</v>
      </c>
      <c r="L57" s="4">
        <v>0</v>
      </c>
    </row>
    <row r="58" spans="1:12" x14ac:dyDescent="0.2">
      <c r="A58" s="2">
        <v>2</v>
      </c>
      <c r="B58" s="8" t="s">
        <v>18</v>
      </c>
      <c r="C58" s="8" t="s">
        <v>111</v>
      </c>
      <c r="D58" s="8" t="s">
        <v>112</v>
      </c>
      <c r="E58" s="4">
        <v>5822565.9199999999</v>
      </c>
      <c r="F58" s="4">
        <v>0</v>
      </c>
      <c r="G58" s="4">
        <v>5822565.9199999999</v>
      </c>
      <c r="H58" s="4">
        <v>1455910</v>
      </c>
      <c r="I58" s="4">
        <v>0</v>
      </c>
      <c r="J58" s="4">
        <v>4112163.92</v>
      </c>
      <c r="K58" s="4">
        <v>0</v>
      </c>
      <c r="L58" s="4">
        <v>0</v>
      </c>
    </row>
    <row r="59" spans="1:12" x14ac:dyDescent="0.2">
      <c r="A59" s="2">
        <v>2</v>
      </c>
      <c r="B59" s="8" t="s">
        <v>18</v>
      </c>
      <c r="C59" s="8" t="s">
        <v>113</v>
      </c>
      <c r="D59" s="8" t="s">
        <v>114</v>
      </c>
      <c r="E59" s="4">
        <v>23135101.359999999</v>
      </c>
      <c r="F59" s="4">
        <v>0</v>
      </c>
      <c r="G59" s="4">
        <v>23135101.359999999</v>
      </c>
      <c r="H59" s="4">
        <v>2731862</v>
      </c>
      <c r="I59" s="4">
        <v>0</v>
      </c>
      <c r="J59" s="4">
        <v>19916941.359999999</v>
      </c>
      <c r="K59" s="4">
        <v>0</v>
      </c>
      <c r="L59" s="4">
        <v>0</v>
      </c>
    </row>
    <row r="60" spans="1:12" x14ac:dyDescent="0.2">
      <c r="A60" s="2">
        <v>2</v>
      </c>
      <c r="B60" s="8" t="s">
        <v>18</v>
      </c>
      <c r="C60" s="8" t="s">
        <v>115</v>
      </c>
      <c r="D60" s="8" t="s">
        <v>116</v>
      </c>
      <c r="E60" s="4">
        <v>49228233.310000002</v>
      </c>
      <c r="F60" s="4">
        <v>0</v>
      </c>
      <c r="G60" s="4">
        <v>49228233.310000002</v>
      </c>
      <c r="H60" s="4">
        <v>8587134</v>
      </c>
      <c r="I60" s="4">
        <v>0</v>
      </c>
      <c r="J60" s="4">
        <v>39121176.310000002</v>
      </c>
      <c r="K60" s="4">
        <v>0</v>
      </c>
      <c r="L60" s="4">
        <v>0</v>
      </c>
    </row>
    <row r="61" spans="1:12" x14ac:dyDescent="0.2">
      <c r="A61" s="2">
        <v>2</v>
      </c>
      <c r="B61" s="8" t="s">
        <v>18</v>
      </c>
      <c r="C61" s="8" t="s">
        <v>117</v>
      </c>
      <c r="D61" s="8" t="s">
        <v>118</v>
      </c>
      <c r="E61" s="4">
        <v>38523623.899999999</v>
      </c>
      <c r="F61" s="4">
        <v>0</v>
      </c>
      <c r="G61" s="4">
        <v>38523623.899999999</v>
      </c>
      <c r="H61" s="4">
        <v>9469389</v>
      </c>
      <c r="I61" s="4">
        <v>0</v>
      </c>
      <c r="J61" s="4">
        <v>27371879.899999999</v>
      </c>
      <c r="K61" s="4">
        <v>0</v>
      </c>
      <c r="L61" s="4">
        <v>0</v>
      </c>
    </row>
    <row r="62" spans="1:12" x14ac:dyDescent="0.2">
      <c r="A62" s="2">
        <v>2</v>
      </c>
      <c r="B62" s="8" t="s">
        <v>18</v>
      </c>
      <c r="C62" s="8" t="s">
        <v>119</v>
      </c>
      <c r="D62" s="8" t="s">
        <v>120</v>
      </c>
      <c r="E62" s="4">
        <v>9544358.4100000001</v>
      </c>
      <c r="F62" s="4">
        <v>0</v>
      </c>
      <c r="G62" s="4">
        <v>9544358.4100000001</v>
      </c>
      <c r="H62" s="4">
        <v>0</v>
      </c>
      <c r="I62" s="4">
        <v>0</v>
      </c>
      <c r="J62" s="4">
        <v>9544358.4100000001</v>
      </c>
      <c r="K62" s="4">
        <v>0</v>
      </c>
      <c r="L62" s="4">
        <v>0</v>
      </c>
    </row>
    <row r="63" spans="1:12" x14ac:dyDescent="0.2">
      <c r="A63" s="2">
        <v>2</v>
      </c>
      <c r="B63" s="8" t="s">
        <v>18</v>
      </c>
      <c r="C63" s="8" t="s">
        <v>121</v>
      </c>
      <c r="D63" s="8" t="s">
        <v>122</v>
      </c>
      <c r="E63" s="4">
        <v>1174718.56</v>
      </c>
      <c r="F63" s="4">
        <v>0</v>
      </c>
      <c r="G63" s="4">
        <v>1174718.56</v>
      </c>
      <c r="H63" s="4">
        <v>0</v>
      </c>
      <c r="I63" s="4">
        <v>0</v>
      </c>
      <c r="J63" s="4">
        <v>1174718.56</v>
      </c>
      <c r="K63" s="4">
        <v>0</v>
      </c>
      <c r="L63" s="4">
        <v>0</v>
      </c>
    </row>
    <row r="64" spans="1:12" x14ac:dyDescent="0.2">
      <c r="A64" s="2">
        <v>2</v>
      </c>
      <c r="B64" s="8" t="s">
        <v>18</v>
      </c>
      <c r="C64" s="8" t="s">
        <v>123</v>
      </c>
      <c r="D64" s="8" t="s">
        <v>124</v>
      </c>
      <c r="E64" s="4">
        <v>7926761.7699999996</v>
      </c>
      <c r="F64" s="4">
        <v>0</v>
      </c>
      <c r="G64" s="4">
        <v>7926761.7699999996</v>
      </c>
      <c r="H64" s="4">
        <v>0</v>
      </c>
      <c r="I64" s="4">
        <v>0</v>
      </c>
      <c r="J64" s="4">
        <v>7926761.7699999996</v>
      </c>
      <c r="K64" s="4">
        <v>0</v>
      </c>
      <c r="L64" s="4">
        <v>0</v>
      </c>
    </row>
    <row r="65" spans="1:12" x14ac:dyDescent="0.2">
      <c r="A65" s="2">
        <v>2</v>
      </c>
      <c r="B65" s="8" t="s">
        <v>18</v>
      </c>
      <c r="C65" s="8" t="s">
        <v>125</v>
      </c>
      <c r="D65" s="8" t="s">
        <v>126</v>
      </c>
      <c r="E65" s="4">
        <v>4244920.68</v>
      </c>
      <c r="F65" s="4">
        <v>0</v>
      </c>
      <c r="G65" s="4">
        <v>4244920.68</v>
      </c>
      <c r="H65" s="4">
        <v>0</v>
      </c>
      <c r="I65" s="4">
        <v>0</v>
      </c>
      <c r="J65" s="4">
        <v>4244920.68</v>
      </c>
      <c r="K65" s="4">
        <v>0</v>
      </c>
      <c r="L65" s="4">
        <v>0</v>
      </c>
    </row>
    <row r="66" spans="1:12" x14ac:dyDescent="0.2">
      <c r="A66" s="2">
        <v>2</v>
      </c>
      <c r="B66" s="8" t="s">
        <v>18</v>
      </c>
      <c r="C66" s="8" t="s">
        <v>127</v>
      </c>
      <c r="D66" s="8" t="s">
        <v>128</v>
      </c>
      <c r="E66" s="4">
        <v>9445806.6899999995</v>
      </c>
      <c r="F66" s="4">
        <v>0</v>
      </c>
      <c r="G66" s="4">
        <v>9445806.6899999995</v>
      </c>
      <c r="H66" s="4">
        <v>0</v>
      </c>
      <c r="I66" s="4">
        <v>0</v>
      </c>
      <c r="J66" s="4">
        <v>9445806.6899999995</v>
      </c>
      <c r="K66" s="4">
        <v>0</v>
      </c>
      <c r="L66" s="4">
        <v>0</v>
      </c>
    </row>
    <row r="67" spans="1:12" x14ac:dyDescent="0.2">
      <c r="A67" s="2">
        <v>2</v>
      </c>
      <c r="B67" s="8" t="s">
        <v>18</v>
      </c>
      <c r="C67" s="8" t="s">
        <v>129</v>
      </c>
      <c r="D67" s="8" t="s">
        <v>130</v>
      </c>
      <c r="E67" s="4">
        <v>5026402.95</v>
      </c>
      <c r="F67" s="4">
        <v>0</v>
      </c>
      <c r="G67" s="4">
        <v>5026402.95</v>
      </c>
      <c r="H67" s="4">
        <v>0</v>
      </c>
      <c r="I67" s="4">
        <v>0</v>
      </c>
      <c r="J67" s="4">
        <v>5026402.95</v>
      </c>
      <c r="K67" s="4">
        <v>0</v>
      </c>
      <c r="L67" s="4">
        <v>0</v>
      </c>
    </row>
    <row r="68" spans="1:12" x14ac:dyDescent="0.2">
      <c r="A68" s="2">
        <v>2</v>
      </c>
      <c r="B68" s="8" t="s">
        <v>18</v>
      </c>
      <c r="C68" s="8" t="s">
        <v>131</v>
      </c>
      <c r="D68" s="8" t="s">
        <v>132</v>
      </c>
      <c r="E68" s="4">
        <v>4465718.01</v>
      </c>
      <c r="F68" s="4">
        <v>0</v>
      </c>
      <c r="G68" s="4">
        <v>4465718.01</v>
      </c>
      <c r="H68" s="4">
        <v>0</v>
      </c>
      <c r="I68" s="4">
        <v>0</v>
      </c>
      <c r="J68" s="4">
        <v>4465718.01</v>
      </c>
      <c r="K68" s="4">
        <v>0</v>
      </c>
      <c r="L68" s="4">
        <v>0</v>
      </c>
    </row>
    <row r="69" spans="1:12" x14ac:dyDescent="0.2">
      <c r="A69" s="2">
        <v>2</v>
      </c>
      <c r="B69" s="8" t="s">
        <v>18</v>
      </c>
      <c r="C69" s="8" t="s">
        <v>133</v>
      </c>
      <c r="D69" s="8" t="s">
        <v>134</v>
      </c>
      <c r="E69" s="4">
        <v>4061476.63</v>
      </c>
      <c r="F69" s="4">
        <v>0</v>
      </c>
      <c r="G69" s="4">
        <v>4061476.63</v>
      </c>
      <c r="H69" s="4">
        <v>0</v>
      </c>
      <c r="I69" s="4">
        <v>0</v>
      </c>
      <c r="J69" s="4">
        <v>4061476.63</v>
      </c>
      <c r="K69" s="4">
        <v>0</v>
      </c>
      <c r="L69" s="4">
        <v>0</v>
      </c>
    </row>
    <row r="70" spans="1:12" x14ac:dyDescent="0.2">
      <c r="A70" s="2">
        <v>2</v>
      </c>
      <c r="B70" s="8" t="s">
        <v>18</v>
      </c>
      <c r="C70" s="8" t="s">
        <v>135</v>
      </c>
      <c r="D70" s="8" t="s">
        <v>136</v>
      </c>
      <c r="E70" s="4">
        <v>1610071.84</v>
      </c>
      <c r="F70" s="4">
        <v>0</v>
      </c>
      <c r="G70" s="4">
        <v>1610071.84</v>
      </c>
      <c r="H70" s="4">
        <v>0</v>
      </c>
      <c r="I70" s="4">
        <v>0</v>
      </c>
      <c r="J70" s="4">
        <v>1610071.84</v>
      </c>
      <c r="K70" s="4">
        <v>0</v>
      </c>
      <c r="L70" s="4">
        <v>0</v>
      </c>
    </row>
    <row r="71" spans="1:12" x14ac:dyDescent="0.2">
      <c r="A71" s="2">
        <v>2</v>
      </c>
      <c r="B71" s="8" t="s">
        <v>18</v>
      </c>
      <c r="C71" s="8" t="s">
        <v>137</v>
      </c>
      <c r="D71" s="8" t="s">
        <v>138</v>
      </c>
      <c r="E71" s="4">
        <v>8992606.3900000006</v>
      </c>
      <c r="F71" s="4">
        <v>0</v>
      </c>
      <c r="G71" s="4">
        <v>8992606.3900000006</v>
      </c>
      <c r="H71" s="4">
        <v>0</v>
      </c>
      <c r="I71" s="4">
        <v>0</v>
      </c>
      <c r="J71" s="4">
        <v>8992606.3900000006</v>
      </c>
      <c r="K71" s="4">
        <v>0</v>
      </c>
      <c r="L71" s="4">
        <v>0</v>
      </c>
    </row>
    <row r="72" spans="1:12" x14ac:dyDescent="0.2">
      <c r="A72" s="2">
        <v>2</v>
      </c>
      <c r="B72" s="8" t="s">
        <v>18</v>
      </c>
      <c r="C72" s="8" t="s">
        <v>139</v>
      </c>
      <c r="D72" s="8" t="s">
        <v>140</v>
      </c>
      <c r="E72" s="4">
        <v>17081516.289999999</v>
      </c>
      <c r="F72" s="4">
        <v>0</v>
      </c>
      <c r="G72" s="4">
        <v>17081516.289999999</v>
      </c>
      <c r="H72" s="4">
        <v>0</v>
      </c>
      <c r="I72" s="4">
        <v>0</v>
      </c>
      <c r="J72" s="4">
        <v>17081516.289999999</v>
      </c>
      <c r="K72" s="4">
        <v>0</v>
      </c>
      <c r="L72" s="4">
        <v>0</v>
      </c>
    </row>
    <row r="73" spans="1:12" x14ac:dyDescent="0.2">
      <c r="A73" s="2">
        <v>2</v>
      </c>
      <c r="B73" s="8" t="s">
        <v>18</v>
      </c>
      <c r="C73" s="8" t="s">
        <v>141</v>
      </c>
      <c r="D73" s="8" t="s">
        <v>142</v>
      </c>
      <c r="E73" s="4">
        <v>11829231.710000001</v>
      </c>
      <c r="F73" s="4">
        <v>0</v>
      </c>
      <c r="G73" s="4">
        <v>11829231.710000001</v>
      </c>
      <c r="H73" s="4">
        <v>0</v>
      </c>
      <c r="I73" s="4">
        <v>0</v>
      </c>
      <c r="J73" s="4">
        <v>11829231.710000001</v>
      </c>
      <c r="K73" s="4">
        <v>0</v>
      </c>
      <c r="L73" s="4">
        <v>0</v>
      </c>
    </row>
    <row r="74" spans="1:12" x14ac:dyDescent="0.2">
      <c r="A74" s="2">
        <v>2</v>
      </c>
      <c r="B74" s="8" t="s">
        <v>18</v>
      </c>
      <c r="C74" s="8" t="s">
        <v>143</v>
      </c>
      <c r="D74" s="8" t="s">
        <v>144</v>
      </c>
      <c r="E74" s="4">
        <v>8810448.0899999999</v>
      </c>
      <c r="F74" s="4">
        <v>0</v>
      </c>
      <c r="G74" s="4">
        <v>8810448.0899999999</v>
      </c>
      <c r="H74" s="4">
        <v>5614640</v>
      </c>
      <c r="I74" s="4">
        <v>0</v>
      </c>
      <c r="J74" s="4">
        <v>3195808.09</v>
      </c>
      <c r="K74" s="4">
        <v>0</v>
      </c>
      <c r="L74" s="4">
        <v>0</v>
      </c>
    </row>
    <row r="75" spans="1:12" x14ac:dyDescent="0.2">
      <c r="A75" s="2">
        <v>2</v>
      </c>
      <c r="B75" s="8" t="s">
        <v>18</v>
      </c>
      <c r="C75" s="8" t="s">
        <v>145</v>
      </c>
      <c r="D75" s="8" t="s">
        <v>146</v>
      </c>
      <c r="E75" s="4">
        <v>1084388.96</v>
      </c>
      <c r="F75" s="4">
        <v>0</v>
      </c>
      <c r="G75" s="4">
        <v>1084388.96</v>
      </c>
      <c r="H75" s="4">
        <v>571702</v>
      </c>
      <c r="I75" s="4">
        <v>0</v>
      </c>
      <c r="J75" s="4">
        <v>512686.96</v>
      </c>
      <c r="K75" s="4">
        <v>0</v>
      </c>
      <c r="L75" s="4">
        <v>0</v>
      </c>
    </row>
    <row r="76" spans="1:12" x14ac:dyDescent="0.2">
      <c r="A76" s="2">
        <v>2</v>
      </c>
      <c r="B76" s="8" t="s">
        <v>18</v>
      </c>
      <c r="C76" s="8" t="s">
        <v>147</v>
      </c>
      <c r="D76" s="8" t="s">
        <v>148</v>
      </c>
      <c r="E76" s="4">
        <v>7317236.0099999998</v>
      </c>
      <c r="F76" s="4">
        <v>0</v>
      </c>
      <c r="G76" s="4">
        <v>7317236.0099999998</v>
      </c>
      <c r="H76" s="4">
        <v>3580546</v>
      </c>
      <c r="I76" s="4">
        <v>0</v>
      </c>
      <c r="J76" s="4">
        <v>3736690.01</v>
      </c>
      <c r="K76" s="4">
        <v>0</v>
      </c>
      <c r="L76" s="4">
        <v>0</v>
      </c>
    </row>
    <row r="77" spans="1:12" x14ac:dyDescent="0.2">
      <c r="A77" s="2">
        <v>2</v>
      </c>
      <c r="B77" s="8" t="s">
        <v>18</v>
      </c>
      <c r="C77" s="8" t="s">
        <v>149</v>
      </c>
      <c r="D77" s="8" t="s">
        <v>150</v>
      </c>
      <c r="E77" s="4">
        <v>3918508.89</v>
      </c>
      <c r="F77" s="4">
        <v>0</v>
      </c>
      <c r="G77" s="4">
        <v>3918508.89</v>
      </c>
      <c r="H77" s="4">
        <v>3389276</v>
      </c>
      <c r="I77" s="4">
        <v>0</v>
      </c>
      <c r="J77" s="4">
        <v>529232.89</v>
      </c>
      <c r="K77" s="4">
        <v>0</v>
      </c>
      <c r="L77" s="4">
        <v>0</v>
      </c>
    </row>
    <row r="78" spans="1:12" x14ac:dyDescent="0.2">
      <c r="A78" s="2">
        <v>2</v>
      </c>
      <c r="B78" s="8" t="s">
        <v>18</v>
      </c>
      <c r="C78" s="8" t="s">
        <v>151</v>
      </c>
      <c r="D78" s="8" t="s">
        <v>152</v>
      </c>
      <c r="E78" s="4">
        <v>8719474.4600000009</v>
      </c>
      <c r="F78" s="4">
        <v>0</v>
      </c>
      <c r="G78" s="4">
        <v>8719474.4600000009</v>
      </c>
      <c r="H78" s="4">
        <v>6936065</v>
      </c>
      <c r="I78" s="4">
        <v>0</v>
      </c>
      <c r="J78" s="4">
        <v>1783409.46</v>
      </c>
      <c r="K78" s="4">
        <v>0</v>
      </c>
      <c r="L78" s="4">
        <v>0</v>
      </c>
    </row>
    <row r="79" spans="1:12" x14ac:dyDescent="0.2">
      <c r="A79" s="2">
        <v>2</v>
      </c>
      <c r="B79" s="8" t="s">
        <v>18</v>
      </c>
      <c r="C79" s="8" t="s">
        <v>153</v>
      </c>
      <c r="D79" s="8" t="s">
        <v>154</v>
      </c>
      <c r="E79" s="4">
        <v>4639899.33</v>
      </c>
      <c r="F79" s="4">
        <v>0</v>
      </c>
      <c r="G79" s="4">
        <v>4639899.33</v>
      </c>
      <c r="H79" s="4">
        <v>1285041</v>
      </c>
      <c r="I79" s="4">
        <v>0</v>
      </c>
      <c r="J79" s="4">
        <v>3354858.33</v>
      </c>
      <c r="K79" s="4">
        <v>0</v>
      </c>
      <c r="L79" s="4">
        <v>0</v>
      </c>
    </row>
    <row r="80" spans="1:12" x14ac:dyDescent="0.2">
      <c r="A80" s="2">
        <v>2</v>
      </c>
      <c r="B80" s="8" t="s">
        <v>18</v>
      </c>
      <c r="C80" s="8" t="s">
        <v>155</v>
      </c>
      <c r="D80" s="8" t="s">
        <v>156</v>
      </c>
      <c r="E80" s="4">
        <v>4122328.08</v>
      </c>
      <c r="F80" s="4">
        <v>0</v>
      </c>
      <c r="G80" s="4">
        <v>4122328.08</v>
      </c>
      <c r="H80" s="4">
        <v>3112893</v>
      </c>
      <c r="I80" s="4">
        <v>0</v>
      </c>
      <c r="J80" s="4">
        <v>1009435.08</v>
      </c>
      <c r="K80" s="4">
        <v>0</v>
      </c>
      <c r="L80" s="4">
        <v>0</v>
      </c>
    </row>
    <row r="81" spans="1:12" x14ac:dyDescent="0.2">
      <c r="A81" s="2">
        <v>2</v>
      </c>
      <c r="B81" s="8" t="s">
        <v>18</v>
      </c>
      <c r="C81" s="8" t="s">
        <v>157</v>
      </c>
      <c r="D81" s="8" t="s">
        <v>158</v>
      </c>
      <c r="E81" s="4">
        <v>3749170.71</v>
      </c>
      <c r="F81" s="4">
        <v>0</v>
      </c>
      <c r="G81" s="4">
        <v>3749170.71</v>
      </c>
      <c r="H81" s="4">
        <v>3339982</v>
      </c>
      <c r="I81" s="4">
        <v>0</v>
      </c>
      <c r="J81" s="4">
        <v>409188.71</v>
      </c>
      <c r="K81" s="4">
        <v>0</v>
      </c>
      <c r="L81" s="4">
        <v>0</v>
      </c>
    </row>
    <row r="82" spans="1:12" x14ac:dyDescent="0.2">
      <c r="A82" s="2">
        <v>2</v>
      </c>
      <c r="B82" s="8" t="s">
        <v>18</v>
      </c>
      <c r="C82" s="8" t="s">
        <v>159</v>
      </c>
      <c r="D82" s="8" t="s">
        <v>160</v>
      </c>
      <c r="E82" s="4">
        <v>1486265.89</v>
      </c>
      <c r="F82" s="4">
        <v>0</v>
      </c>
      <c r="G82" s="4">
        <v>1486265.89</v>
      </c>
      <c r="H82" s="4">
        <v>1412811</v>
      </c>
      <c r="I82" s="4">
        <v>0</v>
      </c>
      <c r="J82" s="4">
        <v>73454.89</v>
      </c>
      <c r="K82" s="4">
        <v>0</v>
      </c>
      <c r="L82" s="4">
        <v>0</v>
      </c>
    </row>
    <row r="83" spans="1:12" x14ac:dyDescent="0.2">
      <c r="A83" s="2">
        <v>2</v>
      </c>
      <c r="B83" s="8" t="s">
        <v>18</v>
      </c>
      <c r="C83" s="8" t="s">
        <v>161</v>
      </c>
      <c r="D83" s="8" t="s">
        <v>162</v>
      </c>
      <c r="E83" s="4">
        <v>8301122.8499999996</v>
      </c>
      <c r="F83" s="4">
        <v>0</v>
      </c>
      <c r="G83" s="4">
        <v>8301122.8499999996</v>
      </c>
      <c r="H83" s="4">
        <v>5728182.3600000003</v>
      </c>
      <c r="I83" s="4">
        <v>0</v>
      </c>
      <c r="J83" s="4">
        <v>2572940.4900000002</v>
      </c>
      <c r="K83" s="4">
        <v>0</v>
      </c>
      <c r="L83" s="4">
        <v>0</v>
      </c>
    </row>
    <row r="84" spans="1:12" x14ac:dyDescent="0.2">
      <c r="A84" s="2">
        <v>2</v>
      </c>
      <c r="B84" s="8" t="s">
        <v>18</v>
      </c>
      <c r="C84" s="8" t="s">
        <v>163</v>
      </c>
      <c r="D84" s="8" t="s">
        <v>164</v>
      </c>
      <c r="E84" s="4">
        <v>15768038.67</v>
      </c>
      <c r="F84" s="4">
        <v>0</v>
      </c>
      <c r="G84" s="4">
        <v>15768038.67</v>
      </c>
      <c r="H84" s="4">
        <v>12078689</v>
      </c>
      <c r="I84" s="4">
        <v>0</v>
      </c>
      <c r="J84" s="4">
        <v>3689349.67</v>
      </c>
      <c r="K84" s="4">
        <v>0</v>
      </c>
      <c r="L84" s="4">
        <v>0</v>
      </c>
    </row>
    <row r="85" spans="1:12" x14ac:dyDescent="0.2">
      <c r="A85" s="2">
        <v>2</v>
      </c>
      <c r="B85" s="8" t="s">
        <v>18</v>
      </c>
      <c r="C85" s="8" t="s">
        <v>165</v>
      </c>
      <c r="D85" s="8" t="s">
        <v>166</v>
      </c>
      <c r="E85" s="4">
        <v>10919626.800000001</v>
      </c>
      <c r="F85" s="4">
        <v>0</v>
      </c>
      <c r="G85" s="4">
        <v>10919626.800000001</v>
      </c>
      <c r="H85" s="4">
        <v>9649512</v>
      </c>
      <c r="I85" s="4">
        <v>0</v>
      </c>
      <c r="J85" s="4">
        <v>1270114.8</v>
      </c>
      <c r="K85" s="4">
        <v>0</v>
      </c>
      <c r="L85" s="4">
        <v>0</v>
      </c>
    </row>
    <row r="86" spans="1:12" x14ac:dyDescent="0.2">
      <c r="A86" s="2">
        <v>2</v>
      </c>
      <c r="B86" s="8" t="s">
        <v>18</v>
      </c>
      <c r="C86" s="8" t="s">
        <v>167</v>
      </c>
      <c r="D86" s="8" t="s">
        <v>168</v>
      </c>
      <c r="E86" s="4">
        <v>2699175.75</v>
      </c>
      <c r="F86" s="4">
        <v>0</v>
      </c>
      <c r="G86" s="4">
        <v>2699175.75</v>
      </c>
      <c r="H86" s="4">
        <v>502655</v>
      </c>
      <c r="I86" s="4">
        <v>0</v>
      </c>
      <c r="J86" s="4">
        <v>2109991.75</v>
      </c>
      <c r="K86" s="4">
        <v>0</v>
      </c>
      <c r="L86" s="4">
        <v>0</v>
      </c>
    </row>
    <row r="87" spans="1:12" x14ac:dyDescent="0.2">
      <c r="A87" s="2">
        <v>2</v>
      </c>
      <c r="B87" s="8" t="s">
        <v>18</v>
      </c>
      <c r="C87" s="8" t="s">
        <v>169</v>
      </c>
      <c r="D87" s="8" t="s">
        <v>170</v>
      </c>
      <c r="E87" s="4">
        <v>94945.88</v>
      </c>
      <c r="F87" s="4">
        <v>0</v>
      </c>
      <c r="G87" s="4">
        <v>94945.88</v>
      </c>
      <c r="H87" s="4">
        <v>72736</v>
      </c>
      <c r="I87" s="4">
        <v>0</v>
      </c>
      <c r="J87" s="4">
        <v>3185.88</v>
      </c>
      <c r="K87" s="4">
        <v>0</v>
      </c>
      <c r="L87" s="4">
        <v>0</v>
      </c>
    </row>
    <row r="88" spans="1:12" x14ac:dyDescent="0.2">
      <c r="A88" s="2">
        <v>2</v>
      </c>
      <c r="B88" s="8" t="s">
        <v>18</v>
      </c>
      <c r="C88" s="8" t="s">
        <v>171</v>
      </c>
      <c r="D88" s="8" t="s">
        <v>172</v>
      </c>
      <c r="E88" s="4">
        <v>4828676.21</v>
      </c>
      <c r="F88" s="4">
        <v>0</v>
      </c>
      <c r="G88" s="4">
        <v>4828676.21</v>
      </c>
      <c r="H88" s="4">
        <v>551485</v>
      </c>
      <c r="I88" s="4">
        <v>0</v>
      </c>
      <c r="J88" s="4">
        <v>4177909.21</v>
      </c>
      <c r="K88" s="4">
        <v>0</v>
      </c>
      <c r="L88" s="4">
        <v>0</v>
      </c>
    </row>
    <row r="89" spans="1:12" x14ac:dyDescent="0.2">
      <c r="A89" s="2">
        <v>2</v>
      </c>
      <c r="B89" s="8" t="s">
        <v>18</v>
      </c>
      <c r="C89" s="8" t="s">
        <v>173</v>
      </c>
      <c r="D89" s="8" t="s">
        <v>174</v>
      </c>
      <c r="E89" s="4">
        <v>2821249.02</v>
      </c>
      <c r="F89" s="4">
        <v>0</v>
      </c>
      <c r="G89" s="4">
        <v>2821249.02</v>
      </c>
      <c r="H89" s="4">
        <v>630681</v>
      </c>
      <c r="I89" s="4">
        <v>0</v>
      </c>
      <c r="J89" s="4">
        <v>2079396.02</v>
      </c>
      <c r="K89" s="4">
        <v>0</v>
      </c>
      <c r="L89" s="4">
        <v>0</v>
      </c>
    </row>
    <row r="90" spans="1:12" x14ac:dyDescent="0.2">
      <c r="A90" s="2">
        <v>2</v>
      </c>
      <c r="B90" s="8" t="s">
        <v>18</v>
      </c>
      <c r="C90" s="8" t="s">
        <v>175</v>
      </c>
      <c r="D90" s="8" t="s">
        <v>176</v>
      </c>
      <c r="E90" s="4">
        <v>4937185.79</v>
      </c>
      <c r="F90" s="4">
        <v>0</v>
      </c>
      <c r="G90" s="4">
        <v>4937185.79</v>
      </c>
      <c r="H90" s="4">
        <v>1010907</v>
      </c>
      <c r="I90" s="4">
        <v>0</v>
      </c>
      <c r="J90" s="4">
        <v>3742875.79</v>
      </c>
      <c r="K90" s="4">
        <v>0</v>
      </c>
      <c r="L90" s="4">
        <v>0</v>
      </c>
    </row>
    <row r="91" spans="1:12" x14ac:dyDescent="0.2">
      <c r="A91" s="2">
        <v>2</v>
      </c>
      <c r="B91" s="8" t="s">
        <v>18</v>
      </c>
      <c r="C91" s="8" t="s">
        <v>177</v>
      </c>
      <c r="D91" s="8" t="s">
        <v>178</v>
      </c>
      <c r="E91" s="4">
        <v>2102373.0699999998</v>
      </c>
      <c r="F91" s="4">
        <v>0</v>
      </c>
      <c r="G91" s="4">
        <v>2102373.0699999998</v>
      </c>
      <c r="H91" s="4">
        <v>64781.5</v>
      </c>
      <c r="I91" s="4">
        <v>0</v>
      </c>
      <c r="J91" s="4">
        <v>2015998.07</v>
      </c>
      <c r="K91" s="4">
        <v>0</v>
      </c>
      <c r="L91" s="4">
        <v>0</v>
      </c>
    </row>
    <row r="92" spans="1:12" x14ac:dyDescent="0.2">
      <c r="A92" s="2">
        <v>2</v>
      </c>
      <c r="B92" s="8" t="s">
        <v>18</v>
      </c>
      <c r="C92" s="8" t="s">
        <v>179</v>
      </c>
      <c r="D92" s="8" t="s">
        <v>180</v>
      </c>
      <c r="E92" s="4">
        <v>2834812.72</v>
      </c>
      <c r="F92" s="4">
        <v>0</v>
      </c>
      <c r="G92" s="4">
        <v>2834812.72</v>
      </c>
      <c r="H92" s="4">
        <v>579065</v>
      </c>
      <c r="I92" s="4">
        <v>0</v>
      </c>
      <c r="J92" s="4">
        <v>2154687.7200000002</v>
      </c>
      <c r="K92" s="4">
        <v>0</v>
      </c>
      <c r="L92" s="4">
        <v>0</v>
      </c>
    </row>
    <row r="93" spans="1:12" x14ac:dyDescent="0.2">
      <c r="A93" s="2">
        <v>2</v>
      </c>
      <c r="B93" s="8" t="s">
        <v>18</v>
      </c>
      <c r="C93" s="8" t="s">
        <v>181</v>
      </c>
      <c r="D93" s="8" t="s">
        <v>182</v>
      </c>
      <c r="E93" s="4">
        <v>3173905.15</v>
      </c>
      <c r="F93" s="4">
        <v>0</v>
      </c>
      <c r="G93" s="4">
        <v>3173905.15</v>
      </c>
      <c r="H93" s="4">
        <v>744045</v>
      </c>
      <c r="I93" s="4">
        <v>0</v>
      </c>
      <c r="J93" s="4">
        <v>2299070.15</v>
      </c>
      <c r="K93" s="4">
        <v>0</v>
      </c>
      <c r="L93" s="4">
        <v>0</v>
      </c>
    </row>
    <row r="94" spans="1:12" x14ac:dyDescent="0.2">
      <c r="A94" s="2">
        <v>2</v>
      </c>
      <c r="B94" s="8" t="s">
        <v>18</v>
      </c>
      <c r="C94" s="8" t="s">
        <v>183</v>
      </c>
      <c r="D94" s="8" t="s">
        <v>184</v>
      </c>
      <c r="E94" s="4">
        <v>976586.2</v>
      </c>
      <c r="F94" s="4">
        <v>0</v>
      </c>
      <c r="G94" s="4">
        <v>976586.2</v>
      </c>
      <c r="H94" s="4">
        <v>221001.64</v>
      </c>
      <c r="I94" s="4">
        <v>0</v>
      </c>
      <c r="J94" s="4">
        <v>716943.92</v>
      </c>
      <c r="K94" s="4">
        <v>0</v>
      </c>
      <c r="L94" s="4">
        <v>0</v>
      </c>
    </row>
    <row r="95" spans="1:12" x14ac:dyDescent="0.2">
      <c r="A95" s="2">
        <v>2</v>
      </c>
      <c r="B95" s="8" t="s">
        <v>18</v>
      </c>
      <c r="C95" s="8" t="s">
        <v>185</v>
      </c>
      <c r="D95" s="8" t="s">
        <v>186</v>
      </c>
      <c r="E95" s="4">
        <v>2834812.72</v>
      </c>
      <c r="F95" s="4">
        <v>0</v>
      </c>
      <c r="G95" s="4">
        <v>2834812.72</v>
      </c>
      <c r="H95" s="4">
        <v>380007.57000000007</v>
      </c>
      <c r="I95" s="4">
        <v>0</v>
      </c>
      <c r="J95" s="4">
        <v>2387035.15</v>
      </c>
      <c r="K95" s="4">
        <v>0</v>
      </c>
      <c r="L95" s="4">
        <v>0</v>
      </c>
    </row>
    <row r="96" spans="1:12" x14ac:dyDescent="0.2">
      <c r="A96" s="2">
        <v>2</v>
      </c>
      <c r="B96" s="8" t="s">
        <v>18</v>
      </c>
      <c r="C96" s="8" t="s">
        <v>187</v>
      </c>
      <c r="D96" s="8" t="s">
        <v>188</v>
      </c>
      <c r="E96" s="4">
        <v>6714030.1299999999</v>
      </c>
      <c r="F96" s="4">
        <v>0</v>
      </c>
      <c r="G96" s="4">
        <v>6714030.1299999999</v>
      </c>
      <c r="H96" s="4">
        <v>1064815.01</v>
      </c>
      <c r="I96" s="4">
        <v>0</v>
      </c>
      <c r="J96" s="4">
        <v>5458053.1200000001</v>
      </c>
      <c r="K96" s="4">
        <v>0</v>
      </c>
      <c r="L96" s="4">
        <v>0</v>
      </c>
    </row>
    <row r="97" spans="1:12" x14ac:dyDescent="0.2">
      <c r="A97" s="2">
        <v>2</v>
      </c>
      <c r="B97" s="8" t="s">
        <v>18</v>
      </c>
      <c r="C97" s="8" t="s">
        <v>189</v>
      </c>
      <c r="D97" s="8" t="s">
        <v>190</v>
      </c>
      <c r="E97" s="4">
        <v>6402065.0899999999</v>
      </c>
      <c r="F97" s="4">
        <v>0</v>
      </c>
      <c r="G97" s="4">
        <v>6402065.0899999999</v>
      </c>
      <c r="H97" s="4">
        <v>1169197.22</v>
      </c>
      <c r="I97" s="4">
        <v>0</v>
      </c>
      <c r="J97" s="4">
        <v>5027172.87</v>
      </c>
      <c r="K97" s="4">
        <v>0</v>
      </c>
      <c r="L97" s="4">
        <v>0</v>
      </c>
    </row>
    <row r="98" spans="1:12" x14ac:dyDescent="0.2">
      <c r="A98" s="2">
        <v>2</v>
      </c>
      <c r="B98" s="8" t="s">
        <v>18</v>
      </c>
      <c r="C98" s="8" t="s">
        <v>191</v>
      </c>
      <c r="D98" s="8" t="s">
        <v>192</v>
      </c>
      <c r="E98" s="4">
        <v>16419046.35</v>
      </c>
      <c r="F98" s="4">
        <v>0</v>
      </c>
      <c r="G98" s="4">
        <v>16419046.35</v>
      </c>
      <c r="H98" s="4">
        <v>3141161.83</v>
      </c>
      <c r="I98" s="4">
        <v>0</v>
      </c>
      <c r="J98" s="4">
        <v>13277884.52</v>
      </c>
      <c r="K98" s="4">
        <v>0</v>
      </c>
      <c r="L98" s="4">
        <v>0</v>
      </c>
    </row>
    <row r="99" spans="1:12" x14ac:dyDescent="0.2">
      <c r="A99" s="2">
        <v>2</v>
      </c>
      <c r="B99" s="8" t="s">
        <v>18</v>
      </c>
      <c r="C99" s="8" t="s">
        <v>193</v>
      </c>
      <c r="D99" s="8" t="s">
        <v>194</v>
      </c>
      <c r="E99" s="4">
        <v>2020854.38</v>
      </c>
      <c r="F99" s="4">
        <v>0</v>
      </c>
      <c r="G99" s="4">
        <v>2020854.38</v>
      </c>
      <c r="H99" s="4">
        <v>596351.56999999995</v>
      </c>
      <c r="I99" s="4">
        <v>0</v>
      </c>
      <c r="J99" s="4">
        <v>1424502.81</v>
      </c>
      <c r="K99" s="4">
        <v>0</v>
      </c>
      <c r="L99" s="4">
        <v>0</v>
      </c>
    </row>
    <row r="100" spans="1:12" x14ac:dyDescent="0.2">
      <c r="A100" s="2">
        <v>2</v>
      </c>
      <c r="B100" s="8" t="s">
        <v>18</v>
      </c>
      <c r="C100" s="8" t="s">
        <v>195</v>
      </c>
      <c r="D100" s="8" t="s">
        <v>196</v>
      </c>
      <c r="E100" s="4">
        <v>13636314.060000001</v>
      </c>
      <c r="F100" s="4">
        <v>0</v>
      </c>
      <c r="G100" s="4">
        <v>13636314.060000001</v>
      </c>
      <c r="H100" s="4">
        <v>1907515.6</v>
      </c>
      <c r="I100" s="4">
        <v>0</v>
      </c>
      <c r="J100" s="4">
        <v>11728798.460000001</v>
      </c>
      <c r="K100" s="4">
        <v>0</v>
      </c>
      <c r="L100" s="4">
        <v>0</v>
      </c>
    </row>
    <row r="101" spans="1:12" x14ac:dyDescent="0.2">
      <c r="A101" s="2">
        <v>2</v>
      </c>
      <c r="B101" s="8" t="s">
        <v>18</v>
      </c>
      <c r="C101" s="8" t="s">
        <v>197</v>
      </c>
      <c r="D101" s="8" t="s">
        <v>198</v>
      </c>
      <c r="E101" s="4">
        <v>7302486.5999999996</v>
      </c>
      <c r="F101" s="4">
        <v>0</v>
      </c>
      <c r="G101" s="4">
        <v>7302486.5999999996</v>
      </c>
      <c r="H101" s="4">
        <v>2032055.95</v>
      </c>
      <c r="I101" s="4">
        <v>0</v>
      </c>
      <c r="J101" s="4">
        <v>5270430.6500000004</v>
      </c>
      <c r="K101" s="4">
        <v>0</v>
      </c>
      <c r="L101" s="4">
        <v>0</v>
      </c>
    </row>
    <row r="102" spans="1:12" x14ac:dyDescent="0.2">
      <c r="A102" s="2">
        <v>2</v>
      </c>
      <c r="B102" s="8" t="s">
        <v>18</v>
      </c>
      <c r="C102" s="8" t="s">
        <v>199</v>
      </c>
      <c r="D102" s="8" t="s">
        <v>200</v>
      </c>
      <c r="E102" s="4">
        <v>16249508.98</v>
      </c>
      <c r="F102" s="4">
        <v>0</v>
      </c>
      <c r="G102" s="4">
        <v>16249508.98</v>
      </c>
      <c r="H102" s="4">
        <v>4112620.72</v>
      </c>
      <c r="I102" s="4">
        <v>0</v>
      </c>
      <c r="J102" s="4">
        <v>12136888.26</v>
      </c>
      <c r="K102" s="4">
        <v>0</v>
      </c>
      <c r="L102" s="4">
        <v>0</v>
      </c>
    </row>
    <row r="103" spans="1:12" x14ac:dyDescent="0.2">
      <c r="A103" s="2">
        <v>2</v>
      </c>
      <c r="B103" s="8" t="s">
        <v>18</v>
      </c>
      <c r="C103" s="8" t="s">
        <v>201</v>
      </c>
      <c r="D103" s="8" t="s">
        <v>202</v>
      </c>
      <c r="E103" s="4">
        <v>8646861.25</v>
      </c>
      <c r="F103" s="4">
        <v>0</v>
      </c>
      <c r="G103" s="4">
        <v>8646861.25</v>
      </c>
      <c r="H103" s="4">
        <v>612633.73</v>
      </c>
      <c r="I103" s="4">
        <v>0</v>
      </c>
      <c r="J103" s="4">
        <v>8034227.5199999996</v>
      </c>
      <c r="K103" s="4">
        <v>0</v>
      </c>
      <c r="L103" s="4">
        <v>0</v>
      </c>
    </row>
    <row r="104" spans="1:12" x14ac:dyDescent="0.2">
      <c r="A104" s="2">
        <v>2</v>
      </c>
      <c r="B104" s="8" t="s">
        <v>18</v>
      </c>
      <c r="C104" s="8" t="s">
        <v>203</v>
      </c>
      <c r="D104" s="8" t="s">
        <v>204</v>
      </c>
      <c r="E104" s="4">
        <v>7682321.6200000001</v>
      </c>
      <c r="F104" s="4">
        <v>0</v>
      </c>
      <c r="G104" s="4">
        <v>7682321.6200000001</v>
      </c>
      <c r="H104" s="4">
        <v>2153148.61</v>
      </c>
      <c r="I104" s="4">
        <v>0</v>
      </c>
      <c r="J104" s="4">
        <v>5529173.0099999998</v>
      </c>
      <c r="K104" s="4">
        <v>0</v>
      </c>
      <c r="L104" s="4">
        <v>0</v>
      </c>
    </row>
    <row r="105" spans="1:12" x14ac:dyDescent="0.2">
      <c r="A105" s="2">
        <v>2</v>
      </c>
      <c r="B105" s="8" t="s">
        <v>18</v>
      </c>
      <c r="C105" s="8" t="s">
        <v>205</v>
      </c>
      <c r="D105" s="8" t="s">
        <v>206</v>
      </c>
      <c r="E105" s="4">
        <v>6986909.9699999997</v>
      </c>
      <c r="F105" s="4">
        <v>0</v>
      </c>
      <c r="G105" s="4">
        <v>6986909.9699999997</v>
      </c>
      <c r="H105" s="4">
        <v>1939579.26</v>
      </c>
      <c r="I105" s="4">
        <v>0</v>
      </c>
      <c r="J105" s="4">
        <v>5047330.71</v>
      </c>
      <c r="K105" s="4">
        <v>0</v>
      </c>
      <c r="L105" s="4">
        <v>0</v>
      </c>
    </row>
    <row r="106" spans="1:12" x14ac:dyDescent="0.2">
      <c r="A106" s="2">
        <v>2</v>
      </c>
      <c r="B106" s="8" t="s">
        <v>18</v>
      </c>
      <c r="C106" s="8" t="s">
        <v>207</v>
      </c>
      <c r="D106" s="8" t="s">
        <v>208</v>
      </c>
      <c r="E106" s="4">
        <v>2769787.44</v>
      </c>
      <c r="F106" s="4">
        <v>0</v>
      </c>
      <c r="G106" s="4">
        <v>2769787.44</v>
      </c>
      <c r="H106" s="4">
        <v>834289.88</v>
      </c>
      <c r="I106" s="4">
        <v>0</v>
      </c>
      <c r="J106" s="4">
        <v>1935497.56</v>
      </c>
      <c r="K106" s="4">
        <v>0</v>
      </c>
      <c r="L106" s="4">
        <v>0</v>
      </c>
    </row>
    <row r="107" spans="1:12" x14ac:dyDescent="0.2">
      <c r="A107" s="2">
        <v>2</v>
      </c>
      <c r="B107" s="8" t="s">
        <v>18</v>
      </c>
      <c r="C107" s="8" t="s">
        <v>209</v>
      </c>
      <c r="D107" s="8" t="s">
        <v>210</v>
      </c>
      <c r="E107" s="4">
        <v>15469873.890000001</v>
      </c>
      <c r="F107" s="4">
        <v>0</v>
      </c>
      <c r="G107" s="4">
        <v>15469873.890000001</v>
      </c>
      <c r="H107" s="4">
        <v>3422310.03</v>
      </c>
      <c r="I107" s="4">
        <v>0</v>
      </c>
      <c r="J107" s="4">
        <v>12047563.859999999</v>
      </c>
      <c r="K107" s="4">
        <v>0</v>
      </c>
      <c r="L107" s="4">
        <v>0</v>
      </c>
    </row>
    <row r="108" spans="1:12" x14ac:dyDescent="0.2">
      <c r="A108" s="2">
        <v>2</v>
      </c>
      <c r="B108" s="8" t="s">
        <v>18</v>
      </c>
      <c r="C108" s="8" t="s">
        <v>211</v>
      </c>
      <c r="D108" s="8" t="s">
        <v>212</v>
      </c>
      <c r="E108" s="4">
        <v>29385129.469999999</v>
      </c>
      <c r="F108" s="4">
        <v>0</v>
      </c>
      <c r="G108" s="4">
        <v>29385129.469999999</v>
      </c>
      <c r="H108" s="4">
        <v>7044823.8200000003</v>
      </c>
      <c r="I108" s="4">
        <v>0</v>
      </c>
      <c r="J108" s="4">
        <v>22340305.649999999</v>
      </c>
      <c r="K108" s="4">
        <v>0</v>
      </c>
      <c r="L108" s="4">
        <v>0</v>
      </c>
    </row>
    <row r="109" spans="1:12" x14ac:dyDescent="0.2">
      <c r="A109" s="2">
        <v>2</v>
      </c>
      <c r="B109" s="8" t="s">
        <v>18</v>
      </c>
      <c r="C109" s="8" t="s">
        <v>213</v>
      </c>
      <c r="D109" s="8" t="s">
        <v>214</v>
      </c>
      <c r="E109" s="4">
        <v>20349686.719999999</v>
      </c>
      <c r="F109" s="4">
        <v>0</v>
      </c>
      <c r="G109" s="4">
        <v>20349686.719999999</v>
      </c>
      <c r="H109" s="4">
        <v>5930782.7000000002</v>
      </c>
      <c r="I109" s="4">
        <v>0</v>
      </c>
      <c r="J109" s="4">
        <v>14418904.02</v>
      </c>
      <c r="K109" s="4">
        <v>0</v>
      </c>
      <c r="L109" s="4">
        <v>0</v>
      </c>
    </row>
    <row r="110" spans="1:12" x14ac:dyDescent="0.2">
      <c r="A110" s="2">
        <v>2</v>
      </c>
      <c r="B110" s="8" t="s">
        <v>18</v>
      </c>
      <c r="C110" s="8" t="s">
        <v>215</v>
      </c>
      <c r="D110" s="8" t="s">
        <v>216</v>
      </c>
      <c r="E110" s="4">
        <v>572890.66</v>
      </c>
      <c r="F110" s="4">
        <v>0</v>
      </c>
      <c r="G110" s="4">
        <v>572890.66</v>
      </c>
      <c r="H110" s="4">
        <v>109600.9</v>
      </c>
      <c r="I110" s="4">
        <v>0</v>
      </c>
      <c r="J110" s="4">
        <v>463289.76</v>
      </c>
      <c r="K110" s="4">
        <v>0</v>
      </c>
      <c r="L110" s="4">
        <v>0</v>
      </c>
    </row>
    <row r="111" spans="1:12" x14ac:dyDescent="0.2">
      <c r="A111" s="2">
        <v>2</v>
      </c>
      <c r="B111" s="8" t="s">
        <v>18</v>
      </c>
      <c r="C111" s="8" t="s">
        <v>217</v>
      </c>
      <c r="D111" s="8" t="s">
        <v>218</v>
      </c>
      <c r="E111" s="4">
        <v>70511.320000000007</v>
      </c>
      <c r="F111" s="4">
        <v>0</v>
      </c>
      <c r="G111" s="4">
        <v>70511.320000000007</v>
      </c>
      <c r="H111" s="4">
        <v>20807.810000000001</v>
      </c>
      <c r="I111" s="4">
        <v>0</v>
      </c>
      <c r="J111" s="4">
        <v>49703.51</v>
      </c>
      <c r="K111" s="4">
        <v>0</v>
      </c>
      <c r="L111" s="4">
        <v>0</v>
      </c>
    </row>
    <row r="112" spans="1:12" x14ac:dyDescent="0.2">
      <c r="A112" s="2">
        <v>2</v>
      </c>
      <c r="B112" s="8" t="s">
        <v>18</v>
      </c>
      <c r="C112" s="8" t="s">
        <v>219</v>
      </c>
      <c r="D112" s="8" t="s">
        <v>220</v>
      </c>
      <c r="E112" s="4">
        <v>475796.02</v>
      </c>
      <c r="F112" s="4">
        <v>0</v>
      </c>
      <c r="G112" s="4">
        <v>475796.02</v>
      </c>
      <c r="H112" s="4">
        <v>66556.73</v>
      </c>
      <c r="I112" s="4">
        <v>0</v>
      </c>
      <c r="J112" s="4">
        <v>409239.29</v>
      </c>
      <c r="K112" s="4">
        <v>0</v>
      </c>
      <c r="L112" s="4">
        <v>0</v>
      </c>
    </row>
    <row r="113" spans="1:12" x14ac:dyDescent="0.2">
      <c r="A113" s="2">
        <v>2</v>
      </c>
      <c r="B113" s="8" t="s">
        <v>18</v>
      </c>
      <c r="C113" s="8" t="s">
        <v>221</v>
      </c>
      <c r="D113" s="8" t="s">
        <v>222</v>
      </c>
      <c r="E113" s="4">
        <v>254797.16</v>
      </c>
      <c r="F113" s="4">
        <v>0</v>
      </c>
      <c r="G113" s="4">
        <v>254797.16</v>
      </c>
      <c r="H113" s="4">
        <v>70902.17</v>
      </c>
      <c r="I113" s="4">
        <v>0</v>
      </c>
      <c r="J113" s="4">
        <v>183894.99</v>
      </c>
      <c r="K113" s="4">
        <v>0</v>
      </c>
      <c r="L113" s="4">
        <v>0</v>
      </c>
    </row>
    <row r="114" spans="1:12" x14ac:dyDescent="0.2">
      <c r="A114" s="2">
        <v>2</v>
      </c>
      <c r="B114" s="8" t="s">
        <v>18</v>
      </c>
      <c r="C114" s="8" t="s">
        <v>223</v>
      </c>
      <c r="D114" s="8" t="s">
        <v>224</v>
      </c>
      <c r="E114" s="4">
        <v>566975.18999999994</v>
      </c>
      <c r="F114" s="4">
        <v>0</v>
      </c>
      <c r="G114" s="4">
        <v>566975.18999999994</v>
      </c>
      <c r="H114" s="4">
        <v>143496.88</v>
      </c>
      <c r="I114" s="4">
        <v>0</v>
      </c>
      <c r="J114" s="4">
        <v>423478.31</v>
      </c>
      <c r="K114" s="4">
        <v>0</v>
      </c>
      <c r="L114" s="4">
        <v>0</v>
      </c>
    </row>
    <row r="115" spans="1:12" x14ac:dyDescent="0.2">
      <c r="A115" s="2">
        <v>2</v>
      </c>
      <c r="B115" s="8" t="s">
        <v>18</v>
      </c>
      <c r="C115" s="8" t="s">
        <v>225</v>
      </c>
      <c r="D115" s="8" t="s">
        <v>226</v>
      </c>
      <c r="E115" s="4">
        <v>301704.86</v>
      </c>
      <c r="F115" s="4">
        <v>0</v>
      </c>
      <c r="G115" s="4">
        <v>301704.86</v>
      </c>
      <c r="H115" s="4">
        <v>21375.919999999998</v>
      </c>
      <c r="I115" s="4">
        <v>0</v>
      </c>
      <c r="J115" s="4">
        <v>280328.94</v>
      </c>
      <c r="K115" s="4">
        <v>0</v>
      </c>
      <c r="L115" s="4">
        <v>0</v>
      </c>
    </row>
    <row r="116" spans="1:12" x14ac:dyDescent="0.2">
      <c r="A116" s="2">
        <v>2</v>
      </c>
      <c r="B116" s="8" t="s">
        <v>18</v>
      </c>
      <c r="C116" s="8" t="s">
        <v>227</v>
      </c>
      <c r="D116" s="8" t="s">
        <v>228</v>
      </c>
      <c r="E116" s="4">
        <v>268050.3</v>
      </c>
      <c r="F116" s="4">
        <v>0</v>
      </c>
      <c r="G116" s="4">
        <v>268050.3</v>
      </c>
      <c r="H116" s="4">
        <v>75127.31</v>
      </c>
      <c r="I116" s="4">
        <v>0</v>
      </c>
      <c r="J116" s="4">
        <v>192922.99</v>
      </c>
      <c r="K116" s="4">
        <v>0</v>
      </c>
      <c r="L116" s="4">
        <v>0</v>
      </c>
    </row>
    <row r="117" spans="1:12" x14ac:dyDescent="0.2">
      <c r="A117" s="2">
        <v>2</v>
      </c>
      <c r="B117" s="8" t="s">
        <v>18</v>
      </c>
      <c r="C117" s="8" t="s">
        <v>229</v>
      </c>
      <c r="D117" s="8" t="s">
        <v>230</v>
      </c>
      <c r="E117" s="4">
        <v>243786.11</v>
      </c>
      <c r="F117" s="4">
        <v>0</v>
      </c>
      <c r="G117" s="4">
        <v>243786.11</v>
      </c>
      <c r="H117" s="4">
        <v>67675.490000000005</v>
      </c>
      <c r="I117" s="4">
        <v>0</v>
      </c>
      <c r="J117" s="4">
        <v>176110.62</v>
      </c>
      <c r="K117" s="4">
        <v>0</v>
      </c>
      <c r="L117" s="4">
        <v>0</v>
      </c>
    </row>
    <row r="118" spans="1:12" x14ac:dyDescent="0.2">
      <c r="A118" s="2">
        <v>2</v>
      </c>
      <c r="B118" s="8" t="s">
        <v>18</v>
      </c>
      <c r="C118" s="8" t="s">
        <v>231</v>
      </c>
      <c r="D118" s="8" t="s">
        <v>232</v>
      </c>
      <c r="E118" s="4">
        <v>96642.97</v>
      </c>
      <c r="F118" s="4">
        <v>0</v>
      </c>
      <c r="G118" s="4">
        <v>96642.97</v>
      </c>
      <c r="H118" s="4">
        <v>29109.9</v>
      </c>
      <c r="I118" s="4">
        <v>0</v>
      </c>
      <c r="J118" s="4">
        <v>67533.070000000007</v>
      </c>
      <c r="K118" s="4">
        <v>0</v>
      </c>
      <c r="L118" s="4">
        <v>0</v>
      </c>
    </row>
    <row r="119" spans="1:12" x14ac:dyDescent="0.2">
      <c r="A119" s="2">
        <v>2</v>
      </c>
      <c r="B119" s="8" t="s">
        <v>18</v>
      </c>
      <c r="C119" s="8" t="s">
        <v>233</v>
      </c>
      <c r="D119" s="8" t="s">
        <v>234</v>
      </c>
      <c r="E119" s="4">
        <v>539772.29</v>
      </c>
      <c r="F119" s="4">
        <v>0</v>
      </c>
      <c r="G119" s="4">
        <v>539772.29</v>
      </c>
      <c r="H119" s="4">
        <v>119410.68</v>
      </c>
      <c r="I119" s="4">
        <v>0</v>
      </c>
      <c r="J119" s="4">
        <v>420361.61</v>
      </c>
      <c r="K119" s="4">
        <v>0</v>
      </c>
      <c r="L119" s="4">
        <v>0</v>
      </c>
    </row>
    <row r="120" spans="1:12" x14ac:dyDescent="0.2">
      <c r="A120" s="2">
        <v>2</v>
      </c>
      <c r="B120" s="8" t="s">
        <v>18</v>
      </c>
      <c r="C120" s="8" t="s">
        <v>235</v>
      </c>
      <c r="D120" s="8" t="s">
        <v>236</v>
      </c>
      <c r="E120" s="4">
        <v>1025301.1</v>
      </c>
      <c r="F120" s="4">
        <v>0</v>
      </c>
      <c r="G120" s="4">
        <v>1025301.1</v>
      </c>
      <c r="H120" s="4">
        <v>245806.83</v>
      </c>
      <c r="I120" s="4">
        <v>0</v>
      </c>
      <c r="J120" s="4">
        <v>779494.27</v>
      </c>
      <c r="K120" s="4">
        <v>0</v>
      </c>
      <c r="L120" s="4">
        <v>0</v>
      </c>
    </row>
    <row r="121" spans="1:12" x14ac:dyDescent="0.2">
      <c r="A121" s="2">
        <v>2</v>
      </c>
      <c r="B121" s="8" t="s">
        <v>18</v>
      </c>
      <c r="C121" s="8" t="s">
        <v>237</v>
      </c>
      <c r="D121" s="8" t="s">
        <v>238</v>
      </c>
      <c r="E121" s="4">
        <v>710037.92</v>
      </c>
      <c r="F121" s="4">
        <v>0</v>
      </c>
      <c r="G121" s="4">
        <v>710037.92</v>
      </c>
      <c r="H121" s="4">
        <v>206401.88</v>
      </c>
      <c r="I121" s="4">
        <v>0</v>
      </c>
      <c r="J121" s="4">
        <v>503636.04</v>
      </c>
      <c r="K121" s="4">
        <v>0</v>
      </c>
      <c r="L121" s="4">
        <v>0</v>
      </c>
    </row>
    <row r="122" spans="1:12" x14ac:dyDescent="0.2">
      <c r="A122" s="2">
        <v>2</v>
      </c>
      <c r="B122" s="8" t="s">
        <v>18</v>
      </c>
      <c r="C122" s="8" t="s">
        <v>239</v>
      </c>
      <c r="D122" s="8" t="s">
        <v>240</v>
      </c>
      <c r="E122" s="4">
        <v>1718671.98</v>
      </c>
      <c r="F122" s="4">
        <v>0</v>
      </c>
      <c r="G122" s="4">
        <v>1718671.98</v>
      </c>
      <c r="H122" s="4">
        <v>328802.71000000002</v>
      </c>
      <c r="I122" s="4">
        <v>0</v>
      </c>
      <c r="J122" s="4">
        <v>1389869.27</v>
      </c>
      <c r="K122" s="4">
        <v>0</v>
      </c>
      <c r="L122" s="4">
        <v>0</v>
      </c>
    </row>
    <row r="123" spans="1:12" x14ac:dyDescent="0.2">
      <c r="A123" s="2">
        <v>2</v>
      </c>
      <c r="B123" s="8" t="s">
        <v>18</v>
      </c>
      <c r="C123" s="8" t="s">
        <v>241</v>
      </c>
      <c r="D123" s="8" t="s">
        <v>242</v>
      </c>
      <c r="E123" s="4">
        <v>211533.96</v>
      </c>
      <c r="F123" s="4">
        <v>0</v>
      </c>
      <c r="G123" s="4">
        <v>211533.96</v>
      </c>
      <c r="H123" s="4">
        <v>62423.41</v>
      </c>
      <c r="I123" s="4">
        <v>0</v>
      </c>
      <c r="J123" s="4">
        <v>149110.54999999999</v>
      </c>
      <c r="K123" s="4">
        <v>0</v>
      </c>
      <c r="L123" s="4">
        <v>0</v>
      </c>
    </row>
    <row r="124" spans="1:12" x14ac:dyDescent="0.2">
      <c r="A124" s="2">
        <v>2</v>
      </c>
      <c r="B124" s="8" t="s">
        <v>18</v>
      </c>
      <c r="C124" s="8" t="s">
        <v>243</v>
      </c>
      <c r="D124" s="8" t="s">
        <v>244</v>
      </c>
      <c r="E124" s="4">
        <v>1427388.07</v>
      </c>
      <c r="F124" s="4">
        <v>0</v>
      </c>
      <c r="G124" s="4">
        <v>1427388.07</v>
      </c>
      <c r="H124" s="4">
        <v>199670.17</v>
      </c>
      <c r="I124" s="4">
        <v>0</v>
      </c>
      <c r="J124" s="4">
        <v>1227717.8999999999</v>
      </c>
      <c r="K124" s="4">
        <v>0</v>
      </c>
      <c r="L124" s="4">
        <v>0</v>
      </c>
    </row>
    <row r="125" spans="1:12" x14ac:dyDescent="0.2">
      <c r="A125" s="2">
        <v>2</v>
      </c>
      <c r="B125" s="8" t="s">
        <v>18</v>
      </c>
      <c r="C125" s="8" t="s">
        <v>245</v>
      </c>
      <c r="D125" s="8" t="s">
        <v>246</v>
      </c>
      <c r="E125" s="4">
        <v>764391.48</v>
      </c>
      <c r="F125" s="4">
        <v>0</v>
      </c>
      <c r="G125" s="4">
        <v>764391.48</v>
      </c>
      <c r="H125" s="4">
        <v>212706.48</v>
      </c>
      <c r="I125" s="4">
        <v>0</v>
      </c>
      <c r="J125" s="4">
        <v>551685</v>
      </c>
      <c r="K125" s="4">
        <v>0</v>
      </c>
      <c r="L125" s="4">
        <v>0</v>
      </c>
    </row>
    <row r="126" spans="1:12" x14ac:dyDescent="0.2">
      <c r="A126" s="2">
        <v>2</v>
      </c>
      <c r="B126" s="8" t="s">
        <v>18</v>
      </c>
      <c r="C126" s="8" t="s">
        <v>247</v>
      </c>
      <c r="D126" s="8" t="s">
        <v>248</v>
      </c>
      <c r="E126" s="4">
        <v>1700925.57</v>
      </c>
      <c r="F126" s="4">
        <v>0</v>
      </c>
      <c r="G126" s="4">
        <v>1700925.57</v>
      </c>
      <c r="H126" s="4">
        <v>430489.66</v>
      </c>
      <c r="I126" s="4">
        <v>0</v>
      </c>
      <c r="J126" s="4">
        <v>1270435.9099999999</v>
      </c>
      <c r="K126" s="4">
        <v>0</v>
      </c>
      <c r="L126" s="4">
        <v>0</v>
      </c>
    </row>
    <row r="127" spans="1:12" x14ac:dyDescent="0.2">
      <c r="A127" s="2">
        <v>2</v>
      </c>
      <c r="B127" s="8" t="s">
        <v>18</v>
      </c>
      <c r="C127" s="8" t="s">
        <v>249</v>
      </c>
      <c r="D127" s="8" t="s">
        <v>250</v>
      </c>
      <c r="E127" s="4">
        <v>905114.58</v>
      </c>
      <c r="F127" s="4">
        <v>0</v>
      </c>
      <c r="G127" s="4">
        <v>905114.58</v>
      </c>
      <c r="H127" s="4">
        <v>64127.75</v>
      </c>
      <c r="I127" s="4">
        <v>0</v>
      </c>
      <c r="J127" s="4">
        <v>840986.83</v>
      </c>
      <c r="K127" s="4">
        <v>0</v>
      </c>
      <c r="L127" s="4">
        <v>0</v>
      </c>
    </row>
    <row r="128" spans="1:12" x14ac:dyDescent="0.2">
      <c r="A128" s="2">
        <v>2</v>
      </c>
      <c r="B128" s="8" t="s">
        <v>18</v>
      </c>
      <c r="C128" s="8" t="s">
        <v>251</v>
      </c>
      <c r="D128" s="8" t="s">
        <v>252</v>
      </c>
      <c r="E128" s="4">
        <v>804150.9</v>
      </c>
      <c r="F128" s="4">
        <v>0</v>
      </c>
      <c r="G128" s="4">
        <v>804150.9</v>
      </c>
      <c r="H128" s="4">
        <v>225381.92</v>
      </c>
      <c r="I128" s="4">
        <v>0</v>
      </c>
      <c r="J128" s="4">
        <v>578768.98</v>
      </c>
      <c r="K128" s="4">
        <v>0</v>
      </c>
      <c r="L128" s="4">
        <v>0</v>
      </c>
    </row>
    <row r="129" spans="1:12" x14ac:dyDescent="0.2">
      <c r="A129" s="2">
        <v>2</v>
      </c>
      <c r="B129" s="8" t="s">
        <v>18</v>
      </c>
      <c r="C129" s="8" t="s">
        <v>253</v>
      </c>
      <c r="D129" s="8" t="s">
        <v>254</v>
      </c>
      <c r="E129" s="4">
        <v>731358.34</v>
      </c>
      <c r="F129" s="4">
        <v>0</v>
      </c>
      <c r="G129" s="4">
        <v>731358.34</v>
      </c>
      <c r="H129" s="4">
        <v>203026.44</v>
      </c>
      <c r="I129" s="4">
        <v>0</v>
      </c>
      <c r="J129" s="4">
        <v>528331.9</v>
      </c>
      <c r="K129" s="4">
        <v>0</v>
      </c>
      <c r="L129" s="4">
        <v>0</v>
      </c>
    </row>
    <row r="130" spans="1:12" x14ac:dyDescent="0.2">
      <c r="A130" s="2">
        <v>2</v>
      </c>
      <c r="B130" s="8" t="s">
        <v>18</v>
      </c>
      <c r="C130" s="8" t="s">
        <v>255</v>
      </c>
      <c r="D130" s="8" t="s">
        <v>256</v>
      </c>
      <c r="E130" s="4">
        <v>289928.90000000002</v>
      </c>
      <c r="F130" s="4">
        <v>0</v>
      </c>
      <c r="G130" s="4">
        <v>289928.90000000002</v>
      </c>
      <c r="H130" s="4">
        <v>87329.72</v>
      </c>
      <c r="I130" s="4">
        <v>0</v>
      </c>
      <c r="J130" s="4">
        <v>202599.18</v>
      </c>
      <c r="K130" s="4">
        <v>0</v>
      </c>
      <c r="L130" s="4">
        <v>0</v>
      </c>
    </row>
    <row r="131" spans="1:12" x14ac:dyDescent="0.2">
      <c r="A131" s="2">
        <v>2</v>
      </c>
      <c r="B131" s="8" t="s">
        <v>18</v>
      </c>
      <c r="C131" s="8" t="s">
        <v>257</v>
      </c>
      <c r="D131" s="8" t="s">
        <v>258</v>
      </c>
      <c r="E131" s="4">
        <v>1619316.88</v>
      </c>
      <c r="F131" s="4">
        <v>0</v>
      </c>
      <c r="G131" s="4">
        <v>1619316.88</v>
      </c>
      <c r="H131" s="4">
        <v>358232.04</v>
      </c>
      <c r="I131" s="4">
        <v>0</v>
      </c>
      <c r="J131" s="4">
        <v>1261084.8400000001</v>
      </c>
      <c r="K131" s="4">
        <v>0</v>
      </c>
      <c r="L131" s="4">
        <v>0</v>
      </c>
    </row>
    <row r="132" spans="1:12" x14ac:dyDescent="0.2">
      <c r="A132" s="2">
        <v>2</v>
      </c>
      <c r="B132" s="8" t="s">
        <v>18</v>
      </c>
      <c r="C132" s="8" t="s">
        <v>259</v>
      </c>
      <c r="D132" s="8" t="s">
        <v>260</v>
      </c>
      <c r="E132" s="4">
        <v>3075903.29</v>
      </c>
      <c r="F132" s="4">
        <v>0</v>
      </c>
      <c r="G132" s="4">
        <v>3075903.29</v>
      </c>
      <c r="H132" s="4">
        <v>737420.49</v>
      </c>
      <c r="I132" s="4">
        <v>0</v>
      </c>
      <c r="J132" s="4">
        <v>2338482.7999999998</v>
      </c>
      <c r="K132" s="4">
        <v>0</v>
      </c>
      <c r="L132" s="4">
        <v>0</v>
      </c>
    </row>
    <row r="133" spans="1:12" x14ac:dyDescent="0.2">
      <c r="A133" s="2">
        <v>2</v>
      </c>
      <c r="B133" s="8" t="s">
        <v>18</v>
      </c>
      <c r="C133" s="8" t="s">
        <v>261</v>
      </c>
      <c r="D133" s="8" t="s">
        <v>262</v>
      </c>
      <c r="E133" s="4">
        <v>2130113.75</v>
      </c>
      <c r="F133" s="4">
        <v>0</v>
      </c>
      <c r="G133" s="4">
        <v>2130113.75</v>
      </c>
      <c r="H133" s="4">
        <v>619205.64</v>
      </c>
      <c r="I133" s="4">
        <v>0</v>
      </c>
      <c r="J133" s="4">
        <v>1510908.11</v>
      </c>
      <c r="K133" s="4">
        <v>0</v>
      </c>
      <c r="L133" s="4">
        <v>0</v>
      </c>
    </row>
    <row r="134" spans="1:12" x14ac:dyDescent="0.2">
      <c r="A134" s="2">
        <v>2</v>
      </c>
      <c r="B134" s="8" t="s">
        <v>18</v>
      </c>
      <c r="C134" s="8" t="s">
        <v>263</v>
      </c>
      <c r="D134" s="8" t="s">
        <v>264</v>
      </c>
      <c r="E134" s="4">
        <v>5728906.6100000003</v>
      </c>
      <c r="F134" s="4">
        <v>0</v>
      </c>
      <c r="G134" s="4">
        <v>5728906.6100000003</v>
      </c>
      <c r="H134" s="4">
        <v>1096009.01</v>
      </c>
      <c r="I134" s="4">
        <v>0</v>
      </c>
      <c r="J134" s="4">
        <v>4632897.5999999996</v>
      </c>
      <c r="K134" s="4">
        <v>0</v>
      </c>
      <c r="L134" s="4">
        <v>0</v>
      </c>
    </row>
    <row r="135" spans="1:12" x14ac:dyDescent="0.2">
      <c r="A135" s="2">
        <v>2</v>
      </c>
      <c r="B135" s="8" t="s">
        <v>18</v>
      </c>
      <c r="C135" s="8" t="s">
        <v>265</v>
      </c>
      <c r="D135" s="8" t="s">
        <v>266</v>
      </c>
      <c r="E135" s="4">
        <v>705113.18</v>
      </c>
      <c r="F135" s="4">
        <v>0</v>
      </c>
      <c r="G135" s="4">
        <v>705113.18</v>
      </c>
      <c r="H135" s="4">
        <v>208078.02</v>
      </c>
      <c r="I135" s="4">
        <v>0</v>
      </c>
      <c r="J135" s="4">
        <v>497035.16</v>
      </c>
      <c r="K135" s="4">
        <v>0</v>
      </c>
      <c r="L135" s="4">
        <v>0</v>
      </c>
    </row>
    <row r="136" spans="1:12" x14ac:dyDescent="0.2">
      <c r="A136" s="2">
        <v>2</v>
      </c>
      <c r="B136" s="8" t="s">
        <v>18</v>
      </c>
      <c r="C136" s="8" t="s">
        <v>267</v>
      </c>
      <c r="D136" s="8" t="s">
        <v>268</v>
      </c>
      <c r="E136" s="4">
        <v>4757960.24</v>
      </c>
      <c r="F136" s="4">
        <v>0</v>
      </c>
      <c r="G136" s="4">
        <v>4757960.24</v>
      </c>
      <c r="H136" s="4">
        <v>665567.19999999995</v>
      </c>
      <c r="I136" s="4">
        <v>0</v>
      </c>
      <c r="J136" s="4">
        <v>4092393.04</v>
      </c>
      <c r="K136" s="4">
        <v>0</v>
      </c>
      <c r="L136" s="4">
        <v>0</v>
      </c>
    </row>
    <row r="137" spans="1:12" x14ac:dyDescent="0.2">
      <c r="A137" s="2">
        <v>2</v>
      </c>
      <c r="B137" s="8" t="s">
        <v>18</v>
      </c>
      <c r="C137" s="8" t="s">
        <v>269</v>
      </c>
      <c r="D137" s="8" t="s">
        <v>270</v>
      </c>
      <c r="E137" s="4">
        <v>2547971.6</v>
      </c>
      <c r="F137" s="4">
        <v>0</v>
      </c>
      <c r="G137" s="4">
        <v>2547971.6</v>
      </c>
      <c r="H137" s="4">
        <v>709021.63</v>
      </c>
      <c r="I137" s="4">
        <v>0</v>
      </c>
      <c r="J137" s="4">
        <v>1838949.97</v>
      </c>
      <c r="K137" s="4">
        <v>0</v>
      </c>
      <c r="L137" s="4">
        <v>0</v>
      </c>
    </row>
    <row r="138" spans="1:12" x14ac:dyDescent="0.2">
      <c r="A138" s="2">
        <v>2</v>
      </c>
      <c r="B138" s="8" t="s">
        <v>18</v>
      </c>
      <c r="C138" s="8" t="s">
        <v>271</v>
      </c>
      <c r="D138" s="8" t="s">
        <v>272</v>
      </c>
      <c r="E138" s="4">
        <v>5669751.9100000001</v>
      </c>
      <c r="F138" s="4">
        <v>0</v>
      </c>
      <c r="G138" s="4">
        <v>5669751.9100000001</v>
      </c>
      <c r="H138" s="4">
        <v>1434968.85</v>
      </c>
      <c r="I138" s="4">
        <v>0</v>
      </c>
      <c r="J138" s="4">
        <v>4234783.0599999996</v>
      </c>
      <c r="K138" s="4">
        <v>0</v>
      </c>
      <c r="L138" s="4">
        <v>0</v>
      </c>
    </row>
    <row r="139" spans="1:12" x14ac:dyDescent="0.2">
      <c r="A139" s="2">
        <v>2</v>
      </c>
      <c r="B139" s="8" t="s">
        <v>18</v>
      </c>
      <c r="C139" s="8" t="s">
        <v>273</v>
      </c>
      <c r="D139" s="8" t="s">
        <v>274</v>
      </c>
      <c r="E139" s="4">
        <v>3017048.59</v>
      </c>
      <c r="F139" s="4">
        <v>0</v>
      </c>
      <c r="G139" s="4">
        <v>3017048.59</v>
      </c>
      <c r="H139" s="4">
        <v>213759.15</v>
      </c>
      <c r="I139" s="4">
        <v>0</v>
      </c>
      <c r="J139" s="4">
        <v>2803289.44</v>
      </c>
      <c r="K139" s="4">
        <v>0</v>
      </c>
      <c r="L139" s="4">
        <v>0</v>
      </c>
    </row>
    <row r="140" spans="1:12" x14ac:dyDescent="0.2">
      <c r="A140" s="2">
        <v>2</v>
      </c>
      <c r="B140" s="8" t="s">
        <v>18</v>
      </c>
      <c r="C140" s="8" t="s">
        <v>275</v>
      </c>
      <c r="D140" s="8" t="s">
        <v>276</v>
      </c>
      <c r="E140" s="4">
        <v>2680503.0099999998</v>
      </c>
      <c r="F140" s="4">
        <v>0</v>
      </c>
      <c r="G140" s="4">
        <v>2680503.0099999998</v>
      </c>
      <c r="H140" s="4">
        <v>751273.07</v>
      </c>
      <c r="I140" s="4">
        <v>0</v>
      </c>
      <c r="J140" s="4">
        <v>1929229.94</v>
      </c>
      <c r="K140" s="4">
        <v>0</v>
      </c>
      <c r="L140" s="4">
        <v>0</v>
      </c>
    </row>
    <row r="141" spans="1:12" x14ac:dyDescent="0.2">
      <c r="A141" s="2">
        <v>2</v>
      </c>
      <c r="B141" s="8" t="s">
        <v>18</v>
      </c>
      <c r="C141" s="8" t="s">
        <v>277</v>
      </c>
      <c r="D141" s="8" t="s">
        <v>278</v>
      </c>
      <c r="E141" s="4">
        <v>2437861.12</v>
      </c>
      <c r="F141" s="4">
        <v>0</v>
      </c>
      <c r="G141" s="4">
        <v>2437861.12</v>
      </c>
      <c r="H141" s="4">
        <v>676754.81</v>
      </c>
      <c r="I141" s="4">
        <v>0</v>
      </c>
      <c r="J141" s="4">
        <v>1761106.31</v>
      </c>
      <c r="K141" s="4">
        <v>0</v>
      </c>
      <c r="L141" s="4">
        <v>0</v>
      </c>
    </row>
    <row r="142" spans="1:12" x14ac:dyDescent="0.2">
      <c r="A142" s="2">
        <v>2</v>
      </c>
      <c r="B142" s="8" t="s">
        <v>18</v>
      </c>
      <c r="C142" s="8" t="s">
        <v>279</v>
      </c>
      <c r="D142" s="8" t="s">
        <v>280</v>
      </c>
      <c r="E142" s="4">
        <v>966429.67</v>
      </c>
      <c r="F142" s="4">
        <v>0</v>
      </c>
      <c r="G142" s="4">
        <v>966429.67</v>
      </c>
      <c r="H142" s="4">
        <v>291099.06</v>
      </c>
      <c r="I142" s="4">
        <v>0</v>
      </c>
      <c r="J142" s="4">
        <v>675330.61</v>
      </c>
      <c r="K142" s="4">
        <v>0</v>
      </c>
      <c r="L142" s="4">
        <v>0</v>
      </c>
    </row>
    <row r="143" spans="1:12" x14ac:dyDescent="0.2">
      <c r="A143" s="2">
        <v>2</v>
      </c>
      <c r="B143" s="8" t="s">
        <v>18</v>
      </c>
      <c r="C143" s="8" t="s">
        <v>281</v>
      </c>
      <c r="D143" s="8" t="s">
        <v>282</v>
      </c>
      <c r="E143" s="4">
        <v>5397722.9199999999</v>
      </c>
      <c r="F143" s="4">
        <v>0</v>
      </c>
      <c r="G143" s="4">
        <v>5397722.9199999999</v>
      </c>
      <c r="H143" s="4">
        <v>1194106.78</v>
      </c>
      <c r="I143" s="4">
        <v>0</v>
      </c>
      <c r="J143" s="4">
        <v>4203616.1399999997</v>
      </c>
      <c r="K143" s="4">
        <v>0</v>
      </c>
      <c r="L143" s="4">
        <v>0</v>
      </c>
    </row>
    <row r="144" spans="1:12" x14ac:dyDescent="0.2">
      <c r="A144" s="2">
        <v>2</v>
      </c>
      <c r="B144" s="8" t="s">
        <v>18</v>
      </c>
      <c r="C144" s="8" t="s">
        <v>283</v>
      </c>
      <c r="D144" s="8" t="s">
        <v>284</v>
      </c>
      <c r="E144" s="4">
        <v>10253010.98</v>
      </c>
      <c r="F144" s="4">
        <v>0</v>
      </c>
      <c r="G144" s="4">
        <v>10253010.98</v>
      </c>
      <c r="H144" s="4">
        <v>2458068.3199999998</v>
      </c>
      <c r="I144" s="4">
        <v>0</v>
      </c>
      <c r="J144" s="4">
        <v>7794942.6600000001</v>
      </c>
      <c r="K144" s="4">
        <v>0</v>
      </c>
      <c r="L144" s="4">
        <v>0</v>
      </c>
    </row>
    <row r="145" spans="1:12" x14ac:dyDescent="0.2">
      <c r="A145" s="2">
        <v>2</v>
      </c>
      <c r="B145" s="8" t="s">
        <v>18</v>
      </c>
      <c r="C145" s="8" t="s">
        <v>285</v>
      </c>
      <c r="D145" s="8" t="s">
        <v>286</v>
      </c>
      <c r="E145" s="4">
        <v>7100379.1799999997</v>
      </c>
      <c r="F145" s="4">
        <v>0</v>
      </c>
      <c r="G145" s="4">
        <v>7100379.1799999997</v>
      </c>
      <c r="H145" s="4">
        <v>2069358.93</v>
      </c>
      <c r="I145" s="4">
        <v>0</v>
      </c>
      <c r="J145" s="4">
        <v>5031020.25</v>
      </c>
      <c r="K145" s="4">
        <v>0</v>
      </c>
      <c r="L145" s="4">
        <v>0</v>
      </c>
    </row>
    <row r="146" spans="1:12" x14ac:dyDescent="0.2">
      <c r="A146" s="2">
        <v>2</v>
      </c>
      <c r="B146" s="8" t="s">
        <v>18</v>
      </c>
      <c r="C146" s="8" t="s">
        <v>287</v>
      </c>
      <c r="D146" s="8" t="s">
        <v>288</v>
      </c>
      <c r="E146" s="4">
        <v>286445.33</v>
      </c>
      <c r="F146" s="4">
        <v>0</v>
      </c>
      <c r="G146" s="4">
        <v>286445.33</v>
      </c>
      <c r="H146" s="4">
        <v>54072.21</v>
      </c>
      <c r="I146" s="4">
        <v>0</v>
      </c>
      <c r="J146" s="4">
        <v>232373.12</v>
      </c>
      <c r="K146" s="4">
        <v>0</v>
      </c>
      <c r="L146" s="4">
        <v>0</v>
      </c>
    </row>
    <row r="147" spans="1:12" x14ac:dyDescent="0.2">
      <c r="A147" s="2">
        <v>2</v>
      </c>
      <c r="B147" s="8" t="s">
        <v>18</v>
      </c>
      <c r="C147" s="8" t="s">
        <v>289</v>
      </c>
      <c r="D147" s="8" t="s">
        <v>290</v>
      </c>
      <c r="E147" s="4">
        <v>35255.660000000003</v>
      </c>
      <c r="F147" s="4">
        <v>0</v>
      </c>
      <c r="G147" s="4">
        <v>35255.660000000003</v>
      </c>
      <c r="H147" s="4">
        <v>10403.9</v>
      </c>
      <c r="I147" s="4">
        <v>0</v>
      </c>
      <c r="J147" s="4">
        <v>24851.759999999998</v>
      </c>
      <c r="K147" s="4">
        <v>0</v>
      </c>
      <c r="L147" s="4">
        <v>0</v>
      </c>
    </row>
    <row r="148" spans="1:12" x14ac:dyDescent="0.2">
      <c r="A148" s="2">
        <v>2</v>
      </c>
      <c r="B148" s="8" t="s">
        <v>18</v>
      </c>
      <c r="C148" s="8" t="s">
        <v>291</v>
      </c>
      <c r="D148" s="8" t="s">
        <v>292</v>
      </c>
      <c r="E148" s="4">
        <v>237898.01</v>
      </c>
      <c r="F148" s="4">
        <v>0</v>
      </c>
      <c r="G148" s="4">
        <v>237898.01</v>
      </c>
      <c r="H148" s="4">
        <v>33278.36</v>
      </c>
      <c r="I148" s="4">
        <v>0</v>
      </c>
      <c r="J148" s="4">
        <v>204619.65</v>
      </c>
      <c r="K148" s="4">
        <v>0</v>
      </c>
      <c r="L148" s="4">
        <v>0</v>
      </c>
    </row>
    <row r="149" spans="1:12" x14ac:dyDescent="0.2">
      <c r="A149" s="2">
        <v>2</v>
      </c>
      <c r="B149" s="8" t="s">
        <v>18</v>
      </c>
      <c r="C149" s="8" t="s">
        <v>293</v>
      </c>
      <c r="D149" s="8" t="s">
        <v>294</v>
      </c>
      <c r="E149" s="4">
        <v>127398.58</v>
      </c>
      <c r="F149" s="4">
        <v>0</v>
      </c>
      <c r="G149" s="4">
        <v>127398.58</v>
      </c>
      <c r="H149" s="4">
        <v>35451.08</v>
      </c>
      <c r="I149" s="4">
        <v>0</v>
      </c>
      <c r="J149" s="4">
        <v>91947.5</v>
      </c>
      <c r="K149" s="4">
        <v>0</v>
      </c>
      <c r="L149" s="4">
        <v>0</v>
      </c>
    </row>
    <row r="150" spans="1:12" x14ac:dyDescent="0.2">
      <c r="A150" s="2">
        <v>2</v>
      </c>
      <c r="B150" s="8" t="s">
        <v>18</v>
      </c>
      <c r="C150" s="8" t="s">
        <v>295</v>
      </c>
      <c r="D150" s="8" t="s">
        <v>296</v>
      </c>
      <c r="E150" s="4">
        <v>283487.59999999998</v>
      </c>
      <c r="F150" s="4">
        <v>0</v>
      </c>
      <c r="G150" s="4">
        <v>283487.59999999998</v>
      </c>
      <c r="H150" s="4">
        <v>71748.44</v>
      </c>
      <c r="I150" s="4">
        <v>0</v>
      </c>
      <c r="J150" s="4">
        <v>211739.16</v>
      </c>
      <c r="K150" s="4">
        <v>0</v>
      </c>
      <c r="L150" s="4">
        <v>0</v>
      </c>
    </row>
    <row r="151" spans="1:12" x14ac:dyDescent="0.2">
      <c r="A151" s="2">
        <v>2</v>
      </c>
      <c r="B151" s="8" t="s">
        <v>18</v>
      </c>
      <c r="C151" s="8" t="s">
        <v>297</v>
      </c>
      <c r="D151" s="8" t="s">
        <v>298</v>
      </c>
      <c r="E151" s="4">
        <v>150852.43</v>
      </c>
      <c r="F151" s="4">
        <v>0</v>
      </c>
      <c r="G151" s="4">
        <v>150852.43</v>
      </c>
      <c r="H151" s="4">
        <v>10687.95</v>
      </c>
      <c r="I151" s="4">
        <v>0</v>
      </c>
      <c r="J151" s="4">
        <v>140164.48000000001</v>
      </c>
      <c r="K151" s="4">
        <v>0</v>
      </c>
      <c r="L151" s="4">
        <v>0</v>
      </c>
    </row>
    <row r="152" spans="1:12" x14ac:dyDescent="0.2">
      <c r="A152" s="2">
        <v>2</v>
      </c>
      <c r="B152" s="8" t="s">
        <v>18</v>
      </c>
      <c r="C152" s="8" t="s">
        <v>299</v>
      </c>
      <c r="D152" s="8" t="s">
        <v>300</v>
      </c>
      <c r="E152" s="4">
        <v>134025.15</v>
      </c>
      <c r="F152" s="4">
        <v>0</v>
      </c>
      <c r="G152" s="4">
        <v>134025.15</v>
      </c>
      <c r="H152" s="4">
        <v>37563.660000000003</v>
      </c>
      <c r="I152" s="4">
        <v>0</v>
      </c>
      <c r="J152" s="4">
        <v>96461.49</v>
      </c>
      <c r="K152" s="4">
        <v>0</v>
      </c>
      <c r="L152" s="4">
        <v>0</v>
      </c>
    </row>
    <row r="153" spans="1:12" x14ac:dyDescent="0.2">
      <c r="A153" s="2">
        <v>2</v>
      </c>
      <c r="B153" s="8" t="s">
        <v>18</v>
      </c>
      <c r="C153" s="8" t="s">
        <v>301</v>
      </c>
      <c r="D153" s="8" t="s">
        <v>302</v>
      </c>
      <c r="E153" s="4">
        <v>121893.06</v>
      </c>
      <c r="F153" s="4">
        <v>0</v>
      </c>
      <c r="G153" s="4">
        <v>121893.06</v>
      </c>
      <c r="H153" s="4">
        <v>33837.74</v>
      </c>
      <c r="I153" s="4">
        <v>0</v>
      </c>
      <c r="J153" s="4">
        <v>88055.32</v>
      </c>
      <c r="K153" s="4">
        <v>0</v>
      </c>
      <c r="L153" s="4">
        <v>0</v>
      </c>
    </row>
    <row r="154" spans="1:12" x14ac:dyDescent="0.2">
      <c r="A154" s="2">
        <v>2</v>
      </c>
      <c r="B154" s="8" t="s">
        <v>18</v>
      </c>
      <c r="C154" s="8" t="s">
        <v>303</v>
      </c>
      <c r="D154" s="8" t="s">
        <v>304</v>
      </c>
      <c r="E154" s="4">
        <v>48321.48</v>
      </c>
      <c r="F154" s="4">
        <v>0</v>
      </c>
      <c r="G154" s="4">
        <v>48321.48</v>
      </c>
      <c r="H154" s="4">
        <v>14554.96</v>
      </c>
      <c r="I154" s="4">
        <v>0</v>
      </c>
      <c r="J154" s="4">
        <v>33766.519999999997</v>
      </c>
      <c r="K154" s="4">
        <v>0</v>
      </c>
      <c r="L154" s="4">
        <v>0</v>
      </c>
    </row>
    <row r="155" spans="1:12" x14ac:dyDescent="0.2">
      <c r="A155" s="2">
        <v>2</v>
      </c>
      <c r="B155" s="8" t="s">
        <v>18</v>
      </c>
      <c r="C155" s="8" t="s">
        <v>305</v>
      </c>
      <c r="D155" s="8" t="s">
        <v>306</v>
      </c>
      <c r="E155" s="4">
        <v>269886.15000000002</v>
      </c>
      <c r="F155" s="4">
        <v>0</v>
      </c>
      <c r="G155" s="4">
        <v>269886.15000000002</v>
      </c>
      <c r="H155" s="4">
        <v>59705.35</v>
      </c>
      <c r="I155" s="4">
        <v>0</v>
      </c>
      <c r="J155" s="4">
        <v>210180.8</v>
      </c>
      <c r="K155" s="4">
        <v>0</v>
      </c>
      <c r="L155" s="4">
        <v>0</v>
      </c>
    </row>
    <row r="156" spans="1:12" x14ac:dyDescent="0.2">
      <c r="A156" s="2">
        <v>2</v>
      </c>
      <c r="B156" s="8" t="s">
        <v>18</v>
      </c>
      <c r="C156" s="8" t="s">
        <v>307</v>
      </c>
      <c r="D156" s="8" t="s">
        <v>308</v>
      </c>
      <c r="E156" s="4">
        <v>512650.55</v>
      </c>
      <c r="F156" s="4">
        <v>0</v>
      </c>
      <c r="G156" s="4">
        <v>512650.55</v>
      </c>
      <c r="H156" s="4">
        <v>122903.41</v>
      </c>
      <c r="I156" s="4">
        <v>0</v>
      </c>
      <c r="J156" s="4">
        <v>389747.14</v>
      </c>
      <c r="K156" s="4">
        <v>0</v>
      </c>
      <c r="L156" s="4">
        <v>0</v>
      </c>
    </row>
    <row r="157" spans="1:12" x14ac:dyDescent="0.2">
      <c r="A157" s="2">
        <v>2</v>
      </c>
      <c r="B157" s="8" t="s">
        <v>18</v>
      </c>
      <c r="C157" s="8" t="s">
        <v>309</v>
      </c>
      <c r="D157" s="8" t="s">
        <v>310</v>
      </c>
      <c r="E157" s="4">
        <v>355018.96</v>
      </c>
      <c r="F157" s="4">
        <v>0</v>
      </c>
      <c r="G157" s="4">
        <v>355018.96</v>
      </c>
      <c r="H157" s="4">
        <v>103467.95</v>
      </c>
      <c r="I157" s="4">
        <v>0</v>
      </c>
      <c r="J157" s="4">
        <v>251551.01</v>
      </c>
      <c r="K157" s="4">
        <v>0</v>
      </c>
      <c r="L157" s="4">
        <v>0</v>
      </c>
    </row>
    <row r="158" spans="1:12" x14ac:dyDescent="0.2">
      <c r="A158" s="2">
        <v>2</v>
      </c>
      <c r="B158" s="8" t="s">
        <v>18</v>
      </c>
      <c r="C158" s="8" t="s">
        <v>311</v>
      </c>
      <c r="D158" s="8" t="s">
        <v>312</v>
      </c>
      <c r="E158" s="4">
        <v>286445.33</v>
      </c>
      <c r="F158" s="4">
        <v>0</v>
      </c>
      <c r="G158" s="4">
        <v>286445.33</v>
      </c>
      <c r="H158" s="4">
        <v>52615.7</v>
      </c>
      <c r="I158" s="4">
        <v>0</v>
      </c>
      <c r="J158" s="4">
        <v>233829.63</v>
      </c>
      <c r="K158" s="4">
        <v>0</v>
      </c>
      <c r="L158" s="4">
        <v>0</v>
      </c>
    </row>
    <row r="159" spans="1:12" x14ac:dyDescent="0.2">
      <c r="A159" s="2">
        <v>2</v>
      </c>
      <c r="B159" s="8" t="s">
        <v>18</v>
      </c>
      <c r="C159" s="8" t="s">
        <v>313</v>
      </c>
      <c r="D159" s="8" t="s">
        <v>314</v>
      </c>
      <c r="E159" s="4">
        <v>35255.660000000003</v>
      </c>
      <c r="F159" s="4">
        <v>0</v>
      </c>
      <c r="G159" s="4">
        <v>35255.660000000003</v>
      </c>
      <c r="H159" s="4">
        <v>10403.9</v>
      </c>
      <c r="I159" s="4">
        <v>0</v>
      </c>
      <c r="J159" s="4">
        <v>24851.759999999998</v>
      </c>
      <c r="K159" s="4">
        <v>0</v>
      </c>
      <c r="L159" s="4">
        <v>0</v>
      </c>
    </row>
    <row r="160" spans="1:12" x14ac:dyDescent="0.2">
      <c r="A160" s="2">
        <v>2</v>
      </c>
      <c r="B160" s="8" t="s">
        <v>18</v>
      </c>
      <c r="C160" s="8" t="s">
        <v>315</v>
      </c>
      <c r="D160" s="8" t="s">
        <v>316</v>
      </c>
      <c r="E160" s="4">
        <v>237898.01</v>
      </c>
      <c r="F160" s="4">
        <v>0</v>
      </c>
      <c r="G160" s="4">
        <v>237898.01</v>
      </c>
      <c r="H160" s="4">
        <v>33278.36</v>
      </c>
      <c r="I160" s="4">
        <v>0</v>
      </c>
      <c r="J160" s="4">
        <v>204619.65</v>
      </c>
      <c r="K160" s="4">
        <v>0</v>
      </c>
      <c r="L160" s="4">
        <v>0</v>
      </c>
    </row>
    <row r="161" spans="1:12" x14ac:dyDescent="0.2">
      <c r="A161" s="2">
        <v>2</v>
      </c>
      <c r="B161" s="8" t="s">
        <v>18</v>
      </c>
      <c r="C161" s="8" t="s">
        <v>317</v>
      </c>
      <c r="D161" s="8" t="s">
        <v>318</v>
      </c>
      <c r="E161" s="4">
        <v>127398.58</v>
      </c>
      <c r="F161" s="4">
        <v>0</v>
      </c>
      <c r="G161" s="4">
        <v>127398.58</v>
      </c>
      <c r="H161" s="4">
        <v>35451.08</v>
      </c>
      <c r="I161" s="4">
        <v>0</v>
      </c>
      <c r="J161" s="4">
        <v>91947.5</v>
      </c>
      <c r="K161" s="4">
        <v>0</v>
      </c>
      <c r="L161" s="4">
        <v>0</v>
      </c>
    </row>
    <row r="162" spans="1:12" x14ac:dyDescent="0.2">
      <c r="A162" s="2">
        <v>2</v>
      </c>
      <c r="B162" s="8" t="s">
        <v>18</v>
      </c>
      <c r="C162" s="8" t="s">
        <v>319</v>
      </c>
      <c r="D162" s="8" t="s">
        <v>320</v>
      </c>
      <c r="E162" s="4">
        <v>283487.59999999998</v>
      </c>
      <c r="F162" s="4">
        <v>0</v>
      </c>
      <c r="G162" s="4">
        <v>283487.59999999998</v>
      </c>
      <c r="H162" s="4">
        <v>71748.44</v>
      </c>
      <c r="I162" s="4">
        <v>0</v>
      </c>
      <c r="J162" s="4">
        <v>211739.16</v>
      </c>
      <c r="K162" s="4">
        <v>0</v>
      </c>
      <c r="L162" s="4">
        <v>0</v>
      </c>
    </row>
    <row r="163" spans="1:12" x14ac:dyDescent="0.2">
      <c r="A163" s="2">
        <v>2</v>
      </c>
      <c r="B163" s="8" t="s">
        <v>18</v>
      </c>
      <c r="C163" s="8" t="s">
        <v>321</v>
      </c>
      <c r="D163" s="8" t="s">
        <v>322</v>
      </c>
      <c r="E163" s="4">
        <v>150852.43</v>
      </c>
      <c r="F163" s="4">
        <v>0</v>
      </c>
      <c r="G163" s="4">
        <v>150852.43</v>
      </c>
      <c r="H163" s="4">
        <v>10687.95</v>
      </c>
      <c r="I163" s="4">
        <v>0</v>
      </c>
      <c r="J163" s="4">
        <v>140164.48000000001</v>
      </c>
      <c r="K163" s="4">
        <v>0</v>
      </c>
      <c r="L163" s="4">
        <v>0</v>
      </c>
    </row>
    <row r="164" spans="1:12" x14ac:dyDescent="0.2">
      <c r="A164" s="2">
        <v>2</v>
      </c>
      <c r="B164" s="8" t="s">
        <v>18</v>
      </c>
      <c r="C164" s="8" t="s">
        <v>323</v>
      </c>
      <c r="D164" s="8" t="s">
        <v>324</v>
      </c>
      <c r="E164" s="4">
        <v>134025.15</v>
      </c>
      <c r="F164" s="4">
        <v>0</v>
      </c>
      <c r="G164" s="4">
        <v>134025.15</v>
      </c>
      <c r="H164" s="4">
        <v>37563.660000000003</v>
      </c>
      <c r="I164" s="4">
        <v>0</v>
      </c>
      <c r="J164" s="4">
        <v>96461.49</v>
      </c>
      <c r="K164" s="4">
        <v>0</v>
      </c>
      <c r="L164" s="4">
        <v>0</v>
      </c>
    </row>
    <row r="165" spans="1:12" x14ac:dyDescent="0.2">
      <c r="A165" s="2">
        <v>2</v>
      </c>
      <c r="B165" s="8" t="s">
        <v>18</v>
      </c>
      <c r="C165" s="8" t="s">
        <v>325</v>
      </c>
      <c r="D165" s="8" t="s">
        <v>326</v>
      </c>
      <c r="E165" s="4">
        <v>121893.06</v>
      </c>
      <c r="F165" s="4">
        <v>0</v>
      </c>
      <c r="G165" s="4">
        <v>121893.06</v>
      </c>
      <c r="H165" s="4">
        <v>33837.74</v>
      </c>
      <c r="I165" s="4">
        <v>0</v>
      </c>
      <c r="J165" s="4">
        <v>88055.32</v>
      </c>
      <c r="K165" s="4">
        <v>0</v>
      </c>
      <c r="L165" s="4">
        <v>0</v>
      </c>
    </row>
    <row r="166" spans="1:12" x14ac:dyDescent="0.2">
      <c r="A166" s="2">
        <v>2</v>
      </c>
      <c r="B166" s="8" t="s">
        <v>18</v>
      </c>
      <c r="C166" s="8" t="s">
        <v>327</v>
      </c>
      <c r="D166" s="8" t="s">
        <v>328</v>
      </c>
      <c r="E166" s="4">
        <v>48321.48</v>
      </c>
      <c r="F166" s="4">
        <v>0</v>
      </c>
      <c r="G166" s="4">
        <v>48321.48</v>
      </c>
      <c r="H166" s="4">
        <v>14554.96</v>
      </c>
      <c r="I166" s="4">
        <v>0</v>
      </c>
      <c r="J166" s="4">
        <v>33766.519999999997</v>
      </c>
      <c r="K166" s="4">
        <v>0</v>
      </c>
      <c r="L166" s="4">
        <v>0</v>
      </c>
    </row>
    <row r="167" spans="1:12" x14ac:dyDescent="0.2">
      <c r="A167" s="2">
        <v>2</v>
      </c>
      <c r="B167" s="8" t="s">
        <v>18</v>
      </c>
      <c r="C167" s="8" t="s">
        <v>329</v>
      </c>
      <c r="D167" s="8" t="s">
        <v>330</v>
      </c>
      <c r="E167" s="4">
        <v>269886.15000000002</v>
      </c>
      <c r="F167" s="4">
        <v>0</v>
      </c>
      <c r="G167" s="4">
        <v>269886.15000000002</v>
      </c>
      <c r="H167" s="4">
        <v>59705.35</v>
      </c>
      <c r="I167" s="4">
        <v>0</v>
      </c>
      <c r="J167" s="4">
        <v>210180.8</v>
      </c>
      <c r="K167" s="4">
        <v>0</v>
      </c>
      <c r="L167" s="4">
        <v>0</v>
      </c>
    </row>
    <row r="168" spans="1:12" x14ac:dyDescent="0.2">
      <c r="A168" s="2">
        <v>2</v>
      </c>
      <c r="B168" s="8" t="s">
        <v>18</v>
      </c>
      <c r="C168" s="8" t="s">
        <v>331</v>
      </c>
      <c r="D168" s="8" t="s">
        <v>332</v>
      </c>
      <c r="E168" s="4">
        <v>512650.55</v>
      </c>
      <c r="F168" s="4">
        <v>0</v>
      </c>
      <c r="G168" s="4">
        <v>512650.55</v>
      </c>
      <c r="H168" s="4">
        <v>122903.41</v>
      </c>
      <c r="I168" s="4">
        <v>0</v>
      </c>
      <c r="J168" s="4">
        <v>389747.14</v>
      </c>
      <c r="K168" s="4">
        <v>0</v>
      </c>
      <c r="L168" s="4">
        <v>0</v>
      </c>
    </row>
    <row r="169" spans="1:12" x14ac:dyDescent="0.2">
      <c r="A169" s="2">
        <v>2</v>
      </c>
      <c r="B169" s="8" t="s">
        <v>18</v>
      </c>
      <c r="C169" s="8" t="s">
        <v>333</v>
      </c>
      <c r="D169" s="8" t="s">
        <v>334</v>
      </c>
      <c r="E169" s="4">
        <v>355018.96</v>
      </c>
      <c r="F169" s="4">
        <v>0</v>
      </c>
      <c r="G169" s="4">
        <v>355018.96</v>
      </c>
      <c r="H169" s="4">
        <v>103467.95</v>
      </c>
      <c r="I169" s="4">
        <v>0</v>
      </c>
      <c r="J169" s="4">
        <v>251551.01</v>
      </c>
      <c r="K169" s="4">
        <v>0</v>
      </c>
      <c r="L169" s="4">
        <v>0</v>
      </c>
    </row>
    <row r="170" spans="1:12" x14ac:dyDescent="0.2">
      <c r="A170" s="2">
        <v>2</v>
      </c>
      <c r="B170" s="8" t="s">
        <v>18</v>
      </c>
      <c r="C170" s="8" t="s">
        <v>335</v>
      </c>
      <c r="D170" s="8" t="s">
        <v>336</v>
      </c>
      <c r="E170" s="4">
        <v>1718671.98</v>
      </c>
      <c r="F170" s="4">
        <v>0</v>
      </c>
      <c r="G170" s="4">
        <v>1718671.98</v>
      </c>
      <c r="H170" s="4">
        <v>331715.71000000002</v>
      </c>
      <c r="I170" s="4">
        <v>0</v>
      </c>
      <c r="J170" s="4">
        <v>1386956.27</v>
      </c>
      <c r="K170" s="4">
        <v>0</v>
      </c>
      <c r="L170" s="4">
        <v>0</v>
      </c>
    </row>
    <row r="171" spans="1:12" x14ac:dyDescent="0.2">
      <c r="A171" s="2">
        <v>2</v>
      </c>
      <c r="B171" s="8" t="s">
        <v>18</v>
      </c>
      <c r="C171" s="8" t="s">
        <v>337</v>
      </c>
      <c r="D171" s="8" t="s">
        <v>338</v>
      </c>
      <c r="E171" s="4">
        <v>211533.96</v>
      </c>
      <c r="F171" s="4">
        <v>0</v>
      </c>
      <c r="G171" s="4">
        <v>211533.96</v>
      </c>
      <c r="H171" s="4">
        <v>62423.41</v>
      </c>
      <c r="I171" s="4">
        <v>0</v>
      </c>
      <c r="J171" s="4">
        <v>149110.54999999999</v>
      </c>
      <c r="K171" s="4">
        <v>0</v>
      </c>
      <c r="L171" s="4">
        <v>0</v>
      </c>
    </row>
    <row r="172" spans="1:12" x14ac:dyDescent="0.2">
      <c r="A172" s="2">
        <v>2</v>
      </c>
      <c r="B172" s="8" t="s">
        <v>18</v>
      </c>
      <c r="C172" s="8" t="s">
        <v>339</v>
      </c>
      <c r="D172" s="8" t="s">
        <v>340</v>
      </c>
      <c r="E172" s="4">
        <v>1427388.07</v>
      </c>
      <c r="F172" s="4">
        <v>0</v>
      </c>
      <c r="G172" s="4">
        <v>1427388.07</v>
      </c>
      <c r="H172" s="4">
        <v>199670.17</v>
      </c>
      <c r="I172" s="4">
        <v>0</v>
      </c>
      <c r="J172" s="4">
        <v>1227717.8999999999</v>
      </c>
      <c r="K172" s="4">
        <v>0</v>
      </c>
      <c r="L172" s="4">
        <v>0</v>
      </c>
    </row>
    <row r="173" spans="1:12" x14ac:dyDescent="0.2">
      <c r="A173" s="2">
        <v>2</v>
      </c>
      <c r="B173" s="8" t="s">
        <v>18</v>
      </c>
      <c r="C173" s="8" t="s">
        <v>341</v>
      </c>
      <c r="D173" s="8" t="s">
        <v>342</v>
      </c>
      <c r="E173" s="4">
        <v>764391.48</v>
      </c>
      <c r="F173" s="4">
        <v>0</v>
      </c>
      <c r="G173" s="4">
        <v>764391.48</v>
      </c>
      <c r="H173" s="4">
        <v>212706.48</v>
      </c>
      <c r="I173" s="4">
        <v>0</v>
      </c>
      <c r="J173" s="4">
        <v>551685</v>
      </c>
      <c r="K173" s="4">
        <v>0</v>
      </c>
      <c r="L173" s="4">
        <v>0</v>
      </c>
    </row>
    <row r="174" spans="1:12" x14ac:dyDescent="0.2">
      <c r="A174" s="2">
        <v>2</v>
      </c>
      <c r="B174" s="8" t="s">
        <v>18</v>
      </c>
      <c r="C174" s="8" t="s">
        <v>343</v>
      </c>
      <c r="D174" s="8" t="s">
        <v>344</v>
      </c>
      <c r="E174" s="4">
        <v>1700925.57</v>
      </c>
      <c r="F174" s="4">
        <v>0</v>
      </c>
      <c r="G174" s="4">
        <v>1700925.57</v>
      </c>
      <c r="H174" s="4">
        <v>422355.1</v>
      </c>
      <c r="I174" s="4">
        <v>0</v>
      </c>
      <c r="J174" s="4">
        <v>1278570.47</v>
      </c>
      <c r="K174" s="4">
        <v>0</v>
      </c>
      <c r="L174" s="4">
        <v>0</v>
      </c>
    </row>
    <row r="175" spans="1:12" x14ac:dyDescent="0.2">
      <c r="A175" s="2">
        <v>2</v>
      </c>
      <c r="B175" s="8" t="s">
        <v>18</v>
      </c>
      <c r="C175" s="8" t="s">
        <v>345</v>
      </c>
      <c r="D175" s="8" t="s">
        <v>346</v>
      </c>
      <c r="E175" s="4">
        <v>905114.58</v>
      </c>
      <c r="F175" s="4">
        <v>0</v>
      </c>
      <c r="G175" s="4">
        <v>905114.58</v>
      </c>
      <c r="H175" s="4">
        <v>64127.75</v>
      </c>
      <c r="I175" s="4">
        <v>0</v>
      </c>
      <c r="J175" s="4">
        <v>840986.83</v>
      </c>
      <c r="K175" s="4">
        <v>0</v>
      </c>
      <c r="L175" s="4">
        <v>0</v>
      </c>
    </row>
    <row r="176" spans="1:12" x14ac:dyDescent="0.2">
      <c r="A176" s="2">
        <v>2</v>
      </c>
      <c r="B176" s="8" t="s">
        <v>18</v>
      </c>
      <c r="C176" s="8" t="s">
        <v>347</v>
      </c>
      <c r="D176" s="8" t="s">
        <v>348</v>
      </c>
      <c r="E176" s="4">
        <v>804150.9</v>
      </c>
      <c r="F176" s="4">
        <v>0</v>
      </c>
      <c r="G176" s="4">
        <v>804150.9</v>
      </c>
      <c r="H176" s="4">
        <v>225381.92</v>
      </c>
      <c r="I176" s="4">
        <v>0</v>
      </c>
      <c r="J176" s="4">
        <v>578768.98</v>
      </c>
      <c r="K176" s="4">
        <v>0</v>
      </c>
      <c r="L176" s="4">
        <v>0</v>
      </c>
    </row>
    <row r="177" spans="1:12" x14ac:dyDescent="0.2">
      <c r="A177" s="2">
        <v>2</v>
      </c>
      <c r="B177" s="8" t="s">
        <v>18</v>
      </c>
      <c r="C177" s="8" t="s">
        <v>349</v>
      </c>
      <c r="D177" s="8" t="s">
        <v>350</v>
      </c>
      <c r="E177" s="4">
        <v>731358.34</v>
      </c>
      <c r="F177" s="4">
        <v>0</v>
      </c>
      <c r="G177" s="4">
        <v>731358.34</v>
      </c>
      <c r="H177" s="4">
        <v>203026.44</v>
      </c>
      <c r="I177" s="4">
        <v>0</v>
      </c>
      <c r="J177" s="4">
        <v>528331.9</v>
      </c>
      <c r="K177" s="4">
        <v>0</v>
      </c>
      <c r="L177" s="4">
        <v>0</v>
      </c>
    </row>
    <row r="178" spans="1:12" x14ac:dyDescent="0.2">
      <c r="A178" s="2">
        <v>2</v>
      </c>
      <c r="B178" s="8" t="s">
        <v>18</v>
      </c>
      <c r="C178" s="8" t="s">
        <v>351</v>
      </c>
      <c r="D178" s="8" t="s">
        <v>352</v>
      </c>
      <c r="E178" s="4">
        <v>289928.90000000002</v>
      </c>
      <c r="F178" s="4">
        <v>0</v>
      </c>
      <c r="G178" s="4">
        <v>289928.90000000002</v>
      </c>
      <c r="H178" s="4">
        <v>87329.72</v>
      </c>
      <c r="I178" s="4">
        <v>0</v>
      </c>
      <c r="J178" s="4">
        <v>202599.18</v>
      </c>
      <c r="K178" s="4">
        <v>0</v>
      </c>
      <c r="L178" s="4">
        <v>0</v>
      </c>
    </row>
    <row r="179" spans="1:12" x14ac:dyDescent="0.2">
      <c r="A179" s="2">
        <v>2</v>
      </c>
      <c r="B179" s="8" t="s">
        <v>18</v>
      </c>
      <c r="C179" s="8" t="s">
        <v>353</v>
      </c>
      <c r="D179" s="8" t="s">
        <v>354</v>
      </c>
      <c r="E179" s="4">
        <v>1619316.88</v>
      </c>
      <c r="F179" s="4">
        <v>0</v>
      </c>
      <c r="G179" s="4">
        <v>1619316.88</v>
      </c>
      <c r="H179" s="4">
        <v>358232.04</v>
      </c>
      <c r="I179" s="4">
        <v>0</v>
      </c>
      <c r="J179" s="4">
        <v>1261084.8400000001</v>
      </c>
      <c r="K179" s="4">
        <v>0</v>
      </c>
      <c r="L179" s="4">
        <v>0</v>
      </c>
    </row>
    <row r="180" spans="1:12" x14ac:dyDescent="0.2">
      <c r="A180" s="2">
        <v>2</v>
      </c>
      <c r="B180" s="8" t="s">
        <v>18</v>
      </c>
      <c r="C180" s="8" t="s">
        <v>355</v>
      </c>
      <c r="D180" s="8" t="s">
        <v>356</v>
      </c>
      <c r="E180" s="4">
        <v>3075903.29</v>
      </c>
      <c r="F180" s="4">
        <v>0</v>
      </c>
      <c r="G180" s="4">
        <v>3075903.29</v>
      </c>
      <c r="H180" s="4">
        <v>737420.49</v>
      </c>
      <c r="I180" s="4">
        <v>0</v>
      </c>
      <c r="J180" s="4">
        <v>2338482.7999999998</v>
      </c>
      <c r="K180" s="4">
        <v>0</v>
      </c>
      <c r="L180" s="4">
        <v>0</v>
      </c>
    </row>
    <row r="181" spans="1:12" x14ac:dyDescent="0.2">
      <c r="A181" s="2">
        <v>2</v>
      </c>
      <c r="B181" s="8" t="s">
        <v>18</v>
      </c>
      <c r="C181" s="8" t="s">
        <v>357</v>
      </c>
      <c r="D181" s="8" t="s">
        <v>358</v>
      </c>
      <c r="E181" s="4">
        <v>2130113.75</v>
      </c>
      <c r="F181" s="4">
        <v>0</v>
      </c>
      <c r="G181" s="4">
        <v>2130113.75</v>
      </c>
      <c r="H181" s="4">
        <v>620807.67000000004</v>
      </c>
      <c r="I181" s="4">
        <v>0</v>
      </c>
      <c r="J181" s="4">
        <v>1509306.08</v>
      </c>
      <c r="K181" s="4">
        <v>0</v>
      </c>
      <c r="L181" s="4">
        <v>0</v>
      </c>
    </row>
    <row r="182" spans="1:12" x14ac:dyDescent="0.2">
      <c r="A182" s="2">
        <v>2</v>
      </c>
      <c r="B182" s="8" t="s">
        <v>18</v>
      </c>
      <c r="C182" s="8" t="s">
        <v>359</v>
      </c>
      <c r="D182" s="8" t="s">
        <v>360</v>
      </c>
      <c r="E182" s="4">
        <v>3437343.97</v>
      </c>
      <c r="F182" s="4">
        <v>0</v>
      </c>
      <c r="G182" s="4">
        <v>3437343.97</v>
      </c>
      <c r="H182" s="4">
        <v>665741</v>
      </c>
      <c r="I182" s="4">
        <v>0</v>
      </c>
      <c r="J182" s="4">
        <v>2771602.97</v>
      </c>
      <c r="K182" s="4">
        <v>0</v>
      </c>
      <c r="L182" s="4">
        <v>0</v>
      </c>
    </row>
    <row r="183" spans="1:12" x14ac:dyDescent="0.2">
      <c r="A183" s="2">
        <v>2</v>
      </c>
      <c r="B183" s="8" t="s">
        <v>18</v>
      </c>
      <c r="C183" s="8" t="s">
        <v>361</v>
      </c>
      <c r="D183" s="8" t="s">
        <v>362</v>
      </c>
      <c r="E183" s="4">
        <v>423067.91</v>
      </c>
      <c r="F183" s="4">
        <v>0</v>
      </c>
      <c r="G183" s="4">
        <v>423067.91</v>
      </c>
      <c r="H183" s="4">
        <v>124846.81</v>
      </c>
      <c r="I183" s="4">
        <v>0</v>
      </c>
      <c r="J183" s="4">
        <v>298221.09999999998</v>
      </c>
      <c r="K183" s="4">
        <v>0</v>
      </c>
      <c r="L183" s="4">
        <v>0</v>
      </c>
    </row>
    <row r="184" spans="1:12" x14ac:dyDescent="0.2">
      <c r="A184" s="2">
        <v>2</v>
      </c>
      <c r="B184" s="8" t="s">
        <v>18</v>
      </c>
      <c r="C184" s="8" t="s">
        <v>363</v>
      </c>
      <c r="D184" s="8" t="s">
        <v>364</v>
      </c>
      <c r="E184" s="4">
        <v>2854776.15</v>
      </c>
      <c r="F184" s="4">
        <v>0</v>
      </c>
      <c r="G184" s="4">
        <v>2854776.15</v>
      </c>
      <c r="H184" s="4">
        <v>399340.32</v>
      </c>
      <c r="I184" s="4">
        <v>0</v>
      </c>
      <c r="J184" s="4">
        <v>2455435.83</v>
      </c>
      <c r="K184" s="4">
        <v>0</v>
      </c>
      <c r="L184" s="4">
        <v>0</v>
      </c>
    </row>
    <row r="185" spans="1:12" x14ac:dyDescent="0.2">
      <c r="A185" s="2">
        <v>2</v>
      </c>
      <c r="B185" s="8" t="s">
        <v>18</v>
      </c>
      <c r="C185" s="8" t="s">
        <v>365</v>
      </c>
      <c r="D185" s="8" t="s">
        <v>366</v>
      </c>
      <c r="E185" s="4">
        <v>1528782.96</v>
      </c>
      <c r="F185" s="4">
        <v>0</v>
      </c>
      <c r="G185" s="4">
        <v>1528782.96</v>
      </c>
      <c r="H185" s="4">
        <v>425412.98</v>
      </c>
      <c r="I185" s="4">
        <v>0</v>
      </c>
      <c r="J185" s="4">
        <v>1103369.98</v>
      </c>
      <c r="K185" s="4">
        <v>0</v>
      </c>
      <c r="L185" s="4">
        <v>0</v>
      </c>
    </row>
    <row r="186" spans="1:12" x14ac:dyDescent="0.2">
      <c r="A186" s="2">
        <v>2</v>
      </c>
      <c r="B186" s="8" t="s">
        <v>18</v>
      </c>
      <c r="C186" s="8" t="s">
        <v>367</v>
      </c>
      <c r="D186" s="8" t="s">
        <v>368</v>
      </c>
      <c r="E186" s="4">
        <v>3401851.15</v>
      </c>
      <c r="F186" s="4">
        <v>0</v>
      </c>
      <c r="G186" s="4">
        <v>3401851.15</v>
      </c>
      <c r="H186" s="4">
        <v>860981.31</v>
      </c>
      <c r="I186" s="4">
        <v>0</v>
      </c>
      <c r="J186" s="4">
        <v>2540869.84</v>
      </c>
      <c r="K186" s="4">
        <v>0</v>
      </c>
      <c r="L186" s="4">
        <v>0</v>
      </c>
    </row>
    <row r="187" spans="1:12" x14ac:dyDescent="0.2">
      <c r="A187" s="2">
        <v>2</v>
      </c>
      <c r="B187" s="8" t="s">
        <v>18</v>
      </c>
      <c r="C187" s="8" t="s">
        <v>369</v>
      </c>
      <c r="D187" s="8" t="s">
        <v>370</v>
      </c>
      <c r="E187" s="4">
        <v>1810229.15</v>
      </c>
      <c r="F187" s="4">
        <v>0</v>
      </c>
      <c r="G187" s="4">
        <v>1810229.15</v>
      </c>
      <c r="H187" s="4">
        <v>128255.5</v>
      </c>
      <c r="I187" s="4">
        <v>0</v>
      </c>
      <c r="J187" s="4">
        <v>1681973.65</v>
      </c>
      <c r="K187" s="4">
        <v>0</v>
      </c>
      <c r="L187" s="4">
        <v>0</v>
      </c>
    </row>
    <row r="188" spans="1:12" x14ac:dyDescent="0.2">
      <c r="A188" s="2">
        <v>2</v>
      </c>
      <c r="B188" s="8" t="s">
        <v>18</v>
      </c>
      <c r="C188" s="8" t="s">
        <v>371</v>
      </c>
      <c r="D188" s="8" t="s">
        <v>372</v>
      </c>
      <c r="E188" s="4">
        <v>1608301.8</v>
      </c>
      <c r="F188" s="4">
        <v>0</v>
      </c>
      <c r="G188" s="4">
        <v>1608301.8</v>
      </c>
      <c r="H188" s="4">
        <v>450763.84</v>
      </c>
      <c r="I188" s="4">
        <v>0</v>
      </c>
      <c r="J188" s="4">
        <v>1157537.96</v>
      </c>
      <c r="K188" s="4">
        <v>0</v>
      </c>
      <c r="L188" s="4">
        <v>0</v>
      </c>
    </row>
    <row r="189" spans="1:12" x14ac:dyDescent="0.2">
      <c r="A189" s="2">
        <v>2</v>
      </c>
      <c r="B189" s="8" t="s">
        <v>18</v>
      </c>
      <c r="C189" s="8" t="s">
        <v>373</v>
      </c>
      <c r="D189" s="8" t="s">
        <v>374</v>
      </c>
      <c r="E189" s="4">
        <v>1462716.67</v>
      </c>
      <c r="F189" s="4">
        <v>0</v>
      </c>
      <c r="G189" s="4">
        <v>1462716.67</v>
      </c>
      <c r="H189" s="4">
        <v>406052.89</v>
      </c>
      <c r="I189" s="4">
        <v>0</v>
      </c>
      <c r="J189" s="4">
        <v>1056663.78</v>
      </c>
      <c r="K189" s="4">
        <v>0</v>
      </c>
      <c r="L189" s="4">
        <v>0</v>
      </c>
    </row>
    <row r="190" spans="1:12" x14ac:dyDescent="0.2">
      <c r="A190" s="2">
        <v>2</v>
      </c>
      <c r="B190" s="8" t="s">
        <v>18</v>
      </c>
      <c r="C190" s="8" t="s">
        <v>375</v>
      </c>
      <c r="D190" s="8" t="s">
        <v>376</v>
      </c>
      <c r="E190" s="4">
        <v>579857.80000000005</v>
      </c>
      <c r="F190" s="4">
        <v>0</v>
      </c>
      <c r="G190" s="4">
        <v>579857.80000000005</v>
      </c>
      <c r="H190" s="4">
        <v>174659.44</v>
      </c>
      <c r="I190" s="4">
        <v>0</v>
      </c>
      <c r="J190" s="4">
        <v>405198.36</v>
      </c>
      <c r="K190" s="4">
        <v>0</v>
      </c>
      <c r="L190" s="4">
        <v>0</v>
      </c>
    </row>
    <row r="191" spans="1:12" x14ac:dyDescent="0.2">
      <c r="A191" s="2">
        <v>2</v>
      </c>
      <c r="B191" s="8" t="s">
        <v>18</v>
      </c>
      <c r="C191" s="8" t="s">
        <v>377</v>
      </c>
      <c r="D191" s="8" t="s">
        <v>378</v>
      </c>
      <c r="E191" s="4">
        <v>3238633.75</v>
      </c>
      <c r="F191" s="4">
        <v>0</v>
      </c>
      <c r="G191" s="4">
        <v>3238633.75</v>
      </c>
      <c r="H191" s="4">
        <v>716464.07</v>
      </c>
      <c r="I191" s="4">
        <v>0</v>
      </c>
      <c r="J191" s="4">
        <v>2522169.6800000002</v>
      </c>
      <c r="K191" s="4">
        <v>0</v>
      </c>
      <c r="L191" s="4">
        <v>0</v>
      </c>
    </row>
    <row r="192" spans="1:12" x14ac:dyDescent="0.2">
      <c r="A192" s="2">
        <v>2</v>
      </c>
      <c r="B192" s="8" t="s">
        <v>18</v>
      </c>
      <c r="C192" s="8" t="s">
        <v>379</v>
      </c>
      <c r="D192" s="8" t="s">
        <v>380</v>
      </c>
      <c r="E192" s="4">
        <v>6151806.5899999999</v>
      </c>
      <c r="F192" s="4">
        <v>0</v>
      </c>
      <c r="G192" s="4">
        <v>6151806.5899999999</v>
      </c>
      <c r="H192" s="4">
        <v>1474841</v>
      </c>
      <c r="I192" s="4">
        <v>0</v>
      </c>
      <c r="J192" s="4">
        <v>4676965.59</v>
      </c>
      <c r="K192" s="4">
        <v>0</v>
      </c>
      <c r="L192" s="4">
        <v>0</v>
      </c>
    </row>
    <row r="193" spans="1:12" x14ac:dyDescent="0.2">
      <c r="A193" s="2">
        <v>2</v>
      </c>
      <c r="B193" s="8" t="s">
        <v>18</v>
      </c>
      <c r="C193" s="8" t="s">
        <v>381</v>
      </c>
      <c r="D193" s="8" t="s">
        <v>382</v>
      </c>
      <c r="E193" s="4">
        <v>4260227.51</v>
      </c>
      <c r="F193" s="4">
        <v>0</v>
      </c>
      <c r="G193" s="4">
        <v>4260227.51</v>
      </c>
      <c r="H193" s="4">
        <v>1241615.33</v>
      </c>
      <c r="I193" s="4">
        <v>0</v>
      </c>
      <c r="J193" s="4">
        <v>3018612.18</v>
      </c>
      <c r="K193" s="4">
        <v>0</v>
      </c>
      <c r="L193" s="4">
        <v>0</v>
      </c>
    </row>
    <row r="194" spans="1:12" x14ac:dyDescent="0.2">
      <c r="A194" s="2">
        <v>2</v>
      </c>
      <c r="B194" s="8" t="s">
        <v>18</v>
      </c>
      <c r="C194" s="8" t="s">
        <v>383</v>
      </c>
      <c r="D194" s="8" t="s">
        <v>384</v>
      </c>
      <c r="E194" s="4">
        <v>7252795.7699999996</v>
      </c>
      <c r="F194" s="4">
        <v>0</v>
      </c>
      <c r="G194" s="4">
        <v>7252795.7699999996</v>
      </c>
      <c r="H194" s="4">
        <v>1154979.71</v>
      </c>
      <c r="I194" s="4">
        <v>0</v>
      </c>
      <c r="J194" s="4">
        <v>6097816.0599999996</v>
      </c>
      <c r="K194" s="4">
        <v>0</v>
      </c>
      <c r="L194" s="4">
        <v>0</v>
      </c>
    </row>
    <row r="195" spans="1:12" x14ac:dyDescent="0.2">
      <c r="A195" s="2">
        <v>2</v>
      </c>
      <c r="B195" s="8" t="s">
        <v>18</v>
      </c>
      <c r="C195" s="8" t="s">
        <v>385</v>
      </c>
      <c r="D195" s="8" t="s">
        <v>386</v>
      </c>
      <c r="E195" s="4">
        <v>892673.29</v>
      </c>
      <c r="F195" s="4">
        <v>0</v>
      </c>
      <c r="G195" s="4">
        <v>892673.29</v>
      </c>
      <c r="H195" s="4">
        <v>233413.66</v>
      </c>
      <c r="I195" s="4">
        <v>0</v>
      </c>
      <c r="J195" s="4">
        <v>659259.63</v>
      </c>
      <c r="K195" s="4">
        <v>0</v>
      </c>
      <c r="L195" s="4">
        <v>0</v>
      </c>
    </row>
    <row r="196" spans="1:12" x14ac:dyDescent="0.2">
      <c r="A196" s="2">
        <v>2</v>
      </c>
      <c r="B196" s="8" t="s">
        <v>18</v>
      </c>
      <c r="C196" s="8" t="s">
        <v>387</v>
      </c>
      <c r="D196" s="8" t="s">
        <v>388</v>
      </c>
      <c r="E196" s="4">
        <v>6023577.6699999999</v>
      </c>
      <c r="F196" s="4">
        <v>0</v>
      </c>
      <c r="G196" s="4">
        <v>6023577.6699999999</v>
      </c>
      <c r="H196" s="4">
        <v>684812.06</v>
      </c>
      <c r="I196" s="4">
        <v>0</v>
      </c>
      <c r="J196" s="4">
        <v>5338765.6100000003</v>
      </c>
      <c r="K196" s="4">
        <v>0</v>
      </c>
      <c r="L196" s="4">
        <v>0</v>
      </c>
    </row>
    <row r="197" spans="1:12" x14ac:dyDescent="0.2">
      <c r="A197" s="2">
        <v>2</v>
      </c>
      <c r="B197" s="8" t="s">
        <v>18</v>
      </c>
      <c r="C197" s="8" t="s">
        <v>389</v>
      </c>
      <c r="D197" s="8" t="s">
        <v>390</v>
      </c>
      <c r="E197" s="4">
        <v>3225732.04</v>
      </c>
      <c r="F197" s="4">
        <v>0</v>
      </c>
      <c r="G197" s="4">
        <v>3225732.04</v>
      </c>
      <c r="H197" s="4">
        <v>639978.37</v>
      </c>
      <c r="I197" s="4">
        <v>0</v>
      </c>
      <c r="J197" s="4">
        <v>2585753.67</v>
      </c>
      <c r="K197" s="4">
        <v>0</v>
      </c>
      <c r="L197" s="4">
        <v>0</v>
      </c>
    </row>
    <row r="198" spans="1:12" x14ac:dyDescent="0.2">
      <c r="A198" s="2">
        <v>2</v>
      </c>
      <c r="B198" s="8" t="s">
        <v>18</v>
      </c>
      <c r="C198" s="8" t="s">
        <v>391</v>
      </c>
      <c r="D198" s="8" t="s">
        <v>392</v>
      </c>
      <c r="E198" s="4">
        <v>7177905.9199999999</v>
      </c>
      <c r="F198" s="4">
        <v>0</v>
      </c>
      <c r="G198" s="4">
        <v>7177905.9199999999</v>
      </c>
      <c r="H198" s="4">
        <v>1665567.42</v>
      </c>
      <c r="I198" s="4">
        <v>0</v>
      </c>
      <c r="J198" s="4">
        <v>5512338.5</v>
      </c>
      <c r="K198" s="4">
        <v>0</v>
      </c>
      <c r="L198" s="4">
        <v>0</v>
      </c>
    </row>
    <row r="199" spans="1:12" x14ac:dyDescent="0.2">
      <c r="A199" s="2">
        <v>2</v>
      </c>
      <c r="B199" s="8" t="s">
        <v>18</v>
      </c>
      <c r="C199" s="8" t="s">
        <v>393</v>
      </c>
      <c r="D199" s="8" t="s">
        <v>394</v>
      </c>
      <c r="E199" s="4">
        <v>3819583.51</v>
      </c>
      <c r="F199" s="4">
        <v>0</v>
      </c>
      <c r="G199" s="4">
        <v>3819583.51</v>
      </c>
      <c r="H199" s="4">
        <v>0</v>
      </c>
      <c r="I199" s="4">
        <v>0</v>
      </c>
      <c r="J199" s="4">
        <v>3819583.51</v>
      </c>
      <c r="K199" s="4">
        <v>0</v>
      </c>
      <c r="L199" s="4">
        <v>0</v>
      </c>
    </row>
    <row r="200" spans="1:12" x14ac:dyDescent="0.2">
      <c r="A200" s="2">
        <v>2</v>
      </c>
      <c r="B200" s="8" t="s">
        <v>18</v>
      </c>
      <c r="C200" s="8" t="s">
        <v>395</v>
      </c>
      <c r="D200" s="8" t="s">
        <v>396</v>
      </c>
      <c r="E200" s="4">
        <v>3393516.81</v>
      </c>
      <c r="F200" s="4">
        <v>0</v>
      </c>
      <c r="G200" s="4">
        <v>3393516.81</v>
      </c>
      <c r="H200" s="4">
        <v>554659.01</v>
      </c>
      <c r="I200" s="4">
        <v>0</v>
      </c>
      <c r="J200" s="4">
        <v>2838857.8</v>
      </c>
      <c r="K200" s="4">
        <v>0</v>
      </c>
      <c r="L200" s="4">
        <v>0</v>
      </c>
    </row>
    <row r="201" spans="1:12" x14ac:dyDescent="0.2">
      <c r="A201" s="2">
        <v>2</v>
      </c>
      <c r="B201" s="8" t="s">
        <v>18</v>
      </c>
      <c r="C201" s="8" t="s">
        <v>397</v>
      </c>
      <c r="D201" s="8" t="s">
        <v>398</v>
      </c>
      <c r="E201" s="4">
        <v>3086332.18</v>
      </c>
      <c r="F201" s="4">
        <v>0</v>
      </c>
      <c r="G201" s="4">
        <v>3086332.18</v>
      </c>
      <c r="H201" s="4">
        <v>856771.59</v>
      </c>
      <c r="I201" s="4">
        <v>0</v>
      </c>
      <c r="J201" s="4">
        <v>2229560.59</v>
      </c>
      <c r="K201" s="4">
        <v>0</v>
      </c>
      <c r="L201" s="4">
        <v>0</v>
      </c>
    </row>
    <row r="202" spans="1:12" x14ac:dyDescent="0.2">
      <c r="A202" s="2">
        <v>2</v>
      </c>
      <c r="B202" s="8" t="s">
        <v>18</v>
      </c>
      <c r="C202" s="8" t="s">
        <v>399</v>
      </c>
      <c r="D202" s="8" t="s">
        <v>400</v>
      </c>
      <c r="E202" s="4">
        <v>1223499.97</v>
      </c>
      <c r="F202" s="4">
        <v>0</v>
      </c>
      <c r="G202" s="4">
        <v>1223499.97</v>
      </c>
      <c r="H202" s="4">
        <v>368531.4</v>
      </c>
      <c r="I202" s="4">
        <v>0</v>
      </c>
      <c r="J202" s="4">
        <v>854968.57</v>
      </c>
      <c r="K202" s="4">
        <v>0</v>
      </c>
      <c r="L202" s="4">
        <v>0</v>
      </c>
    </row>
    <row r="203" spans="1:12" x14ac:dyDescent="0.2">
      <c r="A203" s="2">
        <v>2</v>
      </c>
      <c r="B203" s="8" t="s">
        <v>18</v>
      </c>
      <c r="C203" s="8" t="s">
        <v>401</v>
      </c>
      <c r="D203" s="8" t="s">
        <v>402</v>
      </c>
      <c r="E203" s="4">
        <v>6833517.2199999997</v>
      </c>
      <c r="F203" s="4">
        <v>0</v>
      </c>
      <c r="G203" s="4">
        <v>6833517.2199999997</v>
      </c>
      <c r="H203" s="4">
        <v>1349316.91</v>
      </c>
      <c r="I203" s="4">
        <v>0</v>
      </c>
      <c r="J203" s="4">
        <v>5484200.3099999996</v>
      </c>
      <c r="K203" s="4">
        <v>0</v>
      </c>
      <c r="L203" s="4">
        <v>0</v>
      </c>
    </row>
    <row r="204" spans="1:12" x14ac:dyDescent="0.2">
      <c r="A204" s="2">
        <v>2</v>
      </c>
      <c r="B204" s="8" t="s">
        <v>18</v>
      </c>
      <c r="C204" s="8" t="s">
        <v>403</v>
      </c>
      <c r="D204" s="8" t="s">
        <v>404</v>
      </c>
      <c r="E204" s="4">
        <v>12980311.9</v>
      </c>
      <c r="F204" s="4">
        <v>0</v>
      </c>
      <c r="G204" s="4">
        <v>12980311.9</v>
      </c>
      <c r="H204" s="4">
        <v>2847495.06</v>
      </c>
      <c r="I204" s="4">
        <v>0</v>
      </c>
      <c r="J204" s="4">
        <v>10132816.84</v>
      </c>
      <c r="K204" s="4">
        <v>0</v>
      </c>
      <c r="L204" s="4">
        <v>0</v>
      </c>
    </row>
    <row r="205" spans="1:12" x14ac:dyDescent="0.2">
      <c r="A205" s="2">
        <v>2</v>
      </c>
      <c r="B205" s="8" t="s">
        <v>18</v>
      </c>
      <c r="C205" s="8" t="s">
        <v>405</v>
      </c>
      <c r="D205" s="8" t="s">
        <v>406</v>
      </c>
      <c r="E205" s="4">
        <v>8989080.0399999991</v>
      </c>
      <c r="F205" s="4">
        <v>0</v>
      </c>
      <c r="G205" s="4">
        <v>8989080.0399999991</v>
      </c>
      <c r="H205" s="4">
        <v>1910111.58</v>
      </c>
      <c r="I205" s="4">
        <v>0</v>
      </c>
      <c r="J205" s="4">
        <v>7078968.46</v>
      </c>
      <c r="K205" s="4">
        <v>0</v>
      </c>
      <c r="L205" s="4">
        <v>0</v>
      </c>
    </row>
    <row r="206" spans="1:12" x14ac:dyDescent="0.2">
      <c r="A206" s="2">
        <v>2</v>
      </c>
      <c r="B206" s="8" t="s">
        <v>18</v>
      </c>
      <c r="C206" s="8" t="s">
        <v>407</v>
      </c>
      <c r="D206" s="8" t="s">
        <v>408</v>
      </c>
      <c r="E206" s="4">
        <v>146540342.03</v>
      </c>
      <c r="F206" s="4">
        <v>0</v>
      </c>
      <c r="G206" s="4">
        <v>146540342.03</v>
      </c>
      <c r="H206" s="4">
        <v>68125374.719999999</v>
      </c>
      <c r="I206" s="4">
        <v>71874625.280000001</v>
      </c>
      <c r="J206" s="4">
        <v>6540342.0300000003</v>
      </c>
      <c r="K206" s="4" t="s">
        <v>409</v>
      </c>
      <c r="L206" s="4">
        <v>140000000</v>
      </c>
    </row>
    <row r="207" spans="1:12" x14ac:dyDescent="0.2">
      <c r="A207" s="2">
        <v>2</v>
      </c>
      <c r="B207" s="8" t="s">
        <v>18</v>
      </c>
      <c r="C207" s="8" t="s">
        <v>410</v>
      </c>
      <c r="D207" s="8" t="s">
        <v>411</v>
      </c>
      <c r="E207" s="4">
        <v>143685100.63</v>
      </c>
      <c r="F207" s="4">
        <v>0</v>
      </c>
      <c r="G207" s="4">
        <v>143685100.63</v>
      </c>
      <c r="H207" s="4">
        <v>19679793.899999999</v>
      </c>
      <c r="I207" s="4">
        <v>58320206.100000001</v>
      </c>
      <c r="J207" s="4">
        <v>15372600.630000001</v>
      </c>
      <c r="K207" s="4" t="s">
        <v>409</v>
      </c>
      <c r="L207" s="4">
        <v>78000000</v>
      </c>
    </row>
    <row r="208" spans="1:12" x14ac:dyDescent="0.2">
      <c r="A208" s="2">
        <v>2</v>
      </c>
      <c r="B208" s="8" t="s">
        <v>18</v>
      </c>
      <c r="C208" s="8" t="s">
        <v>412</v>
      </c>
      <c r="D208" s="8" t="s">
        <v>413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</row>
    <row r="209" spans="1:12" x14ac:dyDescent="0.2">
      <c r="A209" s="2">
        <v>2</v>
      </c>
      <c r="B209" s="8" t="s">
        <v>18</v>
      </c>
      <c r="C209" s="8" t="s">
        <v>414</v>
      </c>
      <c r="D209" s="8" t="s">
        <v>415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</row>
    <row r="210" spans="1:12" x14ac:dyDescent="0.2">
      <c r="A210" s="2">
        <v>2</v>
      </c>
      <c r="B210" s="8" t="s">
        <v>18</v>
      </c>
      <c r="C210" s="8" t="s">
        <v>416</v>
      </c>
      <c r="D210" s="8" t="s">
        <v>417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</row>
    <row r="211" spans="1:12" x14ac:dyDescent="0.2">
      <c r="A211" s="2">
        <v>2</v>
      </c>
      <c r="B211" s="8" t="s">
        <v>18</v>
      </c>
      <c r="C211" s="8" t="s">
        <v>418</v>
      </c>
      <c r="D211" s="8" t="s">
        <v>419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</row>
    <row r="212" spans="1:12" x14ac:dyDescent="0.2">
      <c r="A212" s="2">
        <v>2</v>
      </c>
      <c r="B212" s="8" t="s">
        <v>18</v>
      </c>
      <c r="C212" s="8" t="s">
        <v>420</v>
      </c>
      <c r="D212" s="8" t="s">
        <v>421</v>
      </c>
      <c r="E212" s="4">
        <v>1850340</v>
      </c>
      <c r="F212" s="4">
        <v>0</v>
      </c>
      <c r="G212" s="4">
        <v>1850340</v>
      </c>
      <c r="H212" s="4">
        <v>287382</v>
      </c>
      <c r="I212" s="4">
        <v>1312618</v>
      </c>
      <c r="J212" s="4">
        <v>250340</v>
      </c>
      <c r="K212" s="4">
        <v>287382</v>
      </c>
      <c r="L212" s="4">
        <v>1600000</v>
      </c>
    </row>
    <row r="213" spans="1:12" x14ac:dyDescent="0.2">
      <c r="A213" s="2">
        <v>2</v>
      </c>
      <c r="B213" s="8" t="s">
        <v>18</v>
      </c>
      <c r="C213" s="8" t="s">
        <v>422</v>
      </c>
      <c r="D213" s="8" t="s">
        <v>423</v>
      </c>
      <c r="E213" s="4">
        <v>18189552</v>
      </c>
      <c r="F213" s="4">
        <v>0</v>
      </c>
      <c r="G213" s="4">
        <v>18189552</v>
      </c>
      <c r="H213" s="4">
        <v>2579075</v>
      </c>
      <c r="I213" s="4">
        <v>9420925</v>
      </c>
      <c r="J213" s="4">
        <v>6189552</v>
      </c>
      <c r="K213" s="4">
        <v>2579075</v>
      </c>
      <c r="L213" s="4">
        <v>12000000</v>
      </c>
    </row>
    <row r="214" spans="1:12" x14ac:dyDescent="0.2">
      <c r="A214" s="2">
        <v>2</v>
      </c>
      <c r="B214" s="8" t="s">
        <v>18</v>
      </c>
      <c r="C214" s="8" t="s">
        <v>424</v>
      </c>
      <c r="D214" s="8" t="s">
        <v>425</v>
      </c>
      <c r="E214" s="4">
        <v>100000</v>
      </c>
      <c r="F214" s="4">
        <v>0</v>
      </c>
      <c r="G214" s="4">
        <v>100000</v>
      </c>
      <c r="H214" s="4">
        <v>0</v>
      </c>
      <c r="I214" s="4">
        <v>0</v>
      </c>
      <c r="J214" s="4">
        <v>100000</v>
      </c>
      <c r="K214" s="4">
        <v>0</v>
      </c>
      <c r="L214" s="4">
        <v>0</v>
      </c>
    </row>
    <row r="215" spans="1:12" x14ac:dyDescent="0.2">
      <c r="A215" s="2">
        <v>2</v>
      </c>
      <c r="B215" s="8" t="s">
        <v>18</v>
      </c>
      <c r="C215" s="8" t="s">
        <v>426</v>
      </c>
      <c r="D215" s="8" t="s">
        <v>427</v>
      </c>
      <c r="E215" s="4">
        <v>6467352</v>
      </c>
      <c r="F215" s="4">
        <v>0</v>
      </c>
      <c r="G215" s="4">
        <v>6467352</v>
      </c>
      <c r="H215" s="4">
        <v>1525077.22</v>
      </c>
      <c r="I215" s="4">
        <v>4942274.78</v>
      </c>
      <c r="J215" s="4">
        <v>0</v>
      </c>
      <c r="K215" s="4">
        <v>1525077.22</v>
      </c>
      <c r="L215" s="4">
        <v>6467352</v>
      </c>
    </row>
    <row r="216" spans="1:12" x14ac:dyDescent="0.2">
      <c r="A216" s="2">
        <v>2</v>
      </c>
      <c r="B216" s="8" t="s">
        <v>18</v>
      </c>
      <c r="C216" s="8" t="s">
        <v>428</v>
      </c>
      <c r="D216" s="8" t="s">
        <v>429</v>
      </c>
      <c r="E216" s="4">
        <v>1728000</v>
      </c>
      <c r="F216" s="4">
        <v>0</v>
      </c>
      <c r="G216" s="4">
        <v>1728000</v>
      </c>
      <c r="H216" s="4">
        <v>0</v>
      </c>
      <c r="I216" s="4">
        <v>0</v>
      </c>
      <c r="J216" s="4">
        <v>1728000</v>
      </c>
      <c r="K216" s="4">
        <v>0</v>
      </c>
      <c r="L216" s="4">
        <v>0</v>
      </c>
    </row>
    <row r="217" spans="1:12" x14ac:dyDescent="0.2">
      <c r="A217" s="2">
        <v>2</v>
      </c>
      <c r="B217" s="8" t="s">
        <v>18</v>
      </c>
      <c r="C217" s="8" t="s">
        <v>430</v>
      </c>
      <c r="D217" s="8" t="s">
        <v>431</v>
      </c>
      <c r="E217" s="4">
        <v>5000000</v>
      </c>
      <c r="F217" s="4">
        <v>0</v>
      </c>
      <c r="G217" s="4">
        <v>5000000</v>
      </c>
      <c r="H217" s="4">
        <v>182060</v>
      </c>
      <c r="I217" s="4">
        <v>317940</v>
      </c>
      <c r="J217" s="4">
        <v>4500000</v>
      </c>
      <c r="K217" s="4">
        <v>182060</v>
      </c>
      <c r="L217" s="4">
        <v>500000</v>
      </c>
    </row>
    <row r="218" spans="1:12" x14ac:dyDescent="0.2">
      <c r="A218" s="2">
        <v>2</v>
      </c>
      <c r="B218" s="8" t="s">
        <v>18</v>
      </c>
      <c r="C218" s="8" t="s">
        <v>432</v>
      </c>
      <c r="D218" s="8" t="s">
        <v>433</v>
      </c>
      <c r="E218" s="4">
        <v>1500000</v>
      </c>
      <c r="F218" s="4">
        <v>0</v>
      </c>
      <c r="G218" s="4">
        <v>1500000</v>
      </c>
      <c r="H218" s="4">
        <v>0</v>
      </c>
      <c r="I218" s="4">
        <v>0</v>
      </c>
      <c r="J218" s="4">
        <v>1500000</v>
      </c>
      <c r="K218" s="4">
        <v>0</v>
      </c>
      <c r="L218" s="4">
        <v>0</v>
      </c>
    </row>
    <row r="219" spans="1:12" x14ac:dyDescent="0.2">
      <c r="A219" s="2">
        <v>2</v>
      </c>
      <c r="B219" s="8" t="s">
        <v>18</v>
      </c>
      <c r="C219" s="8" t="s">
        <v>434</v>
      </c>
      <c r="D219" s="8" t="s">
        <v>435</v>
      </c>
      <c r="E219" s="4">
        <v>988644</v>
      </c>
      <c r="F219" s="4">
        <v>0</v>
      </c>
      <c r="G219" s="4">
        <v>988644</v>
      </c>
      <c r="H219" s="4">
        <v>0</v>
      </c>
      <c r="I219" s="4">
        <v>0</v>
      </c>
      <c r="J219" s="4">
        <v>988644</v>
      </c>
      <c r="K219" s="4">
        <v>0</v>
      </c>
      <c r="L219" s="4">
        <v>0</v>
      </c>
    </row>
    <row r="220" spans="1:12" x14ac:dyDescent="0.2">
      <c r="A220" s="2">
        <v>2</v>
      </c>
      <c r="B220" s="8" t="s">
        <v>18</v>
      </c>
      <c r="C220" s="8" t="s">
        <v>436</v>
      </c>
      <c r="D220" s="8" t="s">
        <v>437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</row>
    <row r="221" spans="1:12" x14ac:dyDescent="0.2">
      <c r="A221" s="2">
        <v>2</v>
      </c>
      <c r="B221" s="8" t="s">
        <v>18</v>
      </c>
      <c r="C221" s="8" t="s">
        <v>438</v>
      </c>
      <c r="D221" s="8" t="s">
        <v>439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</row>
    <row r="222" spans="1:12" x14ac:dyDescent="0.2">
      <c r="A222" s="2">
        <v>2</v>
      </c>
      <c r="B222" s="8" t="s">
        <v>18</v>
      </c>
      <c r="C222" s="8" t="s">
        <v>440</v>
      </c>
      <c r="D222" s="8" t="s">
        <v>441</v>
      </c>
      <c r="E222" s="4">
        <v>4000000</v>
      </c>
      <c r="F222" s="4">
        <v>0</v>
      </c>
      <c r="G222" s="4">
        <v>4000000</v>
      </c>
      <c r="H222" s="4">
        <v>0</v>
      </c>
      <c r="I222" s="4">
        <v>0</v>
      </c>
      <c r="J222" s="4">
        <v>4000000</v>
      </c>
      <c r="K222" s="4">
        <v>0</v>
      </c>
      <c r="L222" s="4">
        <v>0</v>
      </c>
    </row>
    <row r="223" spans="1:12" x14ac:dyDescent="0.2">
      <c r="A223" s="2">
        <v>2</v>
      </c>
      <c r="B223" s="8" t="s">
        <v>18</v>
      </c>
      <c r="C223" s="8" t="s">
        <v>442</v>
      </c>
      <c r="D223" s="8" t="s">
        <v>443</v>
      </c>
      <c r="E223" s="4">
        <v>2350000</v>
      </c>
      <c r="F223" s="4">
        <v>0</v>
      </c>
      <c r="G223" s="4">
        <v>2350000</v>
      </c>
      <c r="H223" s="4">
        <v>507560.4</v>
      </c>
      <c r="I223" s="4">
        <v>492439.6</v>
      </c>
      <c r="J223" s="4">
        <v>1350000</v>
      </c>
      <c r="K223" s="4">
        <v>507560.4</v>
      </c>
      <c r="L223" s="4">
        <v>1000000</v>
      </c>
    </row>
    <row r="224" spans="1:12" x14ac:dyDescent="0.2">
      <c r="A224" s="2">
        <v>2</v>
      </c>
      <c r="B224" s="8" t="s">
        <v>18</v>
      </c>
      <c r="C224" s="8" t="s">
        <v>444</v>
      </c>
      <c r="D224" s="8" t="s">
        <v>445</v>
      </c>
      <c r="E224" s="4">
        <v>300000</v>
      </c>
      <c r="F224" s="4">
        <v>0</v>
      </c>
      <c r="G224" s="4">
        <v>300000</v>
      </c>
      <c r="H224" s="4">
        <v>0</v>
      </c>
      <c r="I224" s="4">
        <v>0</v>
      </c>
      <c r="J224" s="4">
        <v>300000</v>
      </c>
      <c r="K224" s="4">
        <v>0</v>
      </c>
      <c r="L224" s="4">
        <v>0</v>
      </c>
    </row>
    <row r="225" spans="1:12" x14ac:dyDescent="0.2">
      <c r="A225" s="2">
        <v>2</v>
      </c>
      <c r="B225" s="8" t="s">
        <v>18</v>
      </c>
      <c r="C225" s="8" t="s">
        <v>446</v>
      </c>
      <c r="D225" s="8" t="s">
        <v>447</v>
      </c>
      <c r="E225" s="4">
        <v>50000</v>
      </c>
      <c r="F225" s="4">
        <v>0</v>
      </c>
      <c r="G225" s="4">
        <v>50000</v>
      </c>
      <c r="H225" s="4">
        <v>3102</v>
      </c>
      <c r="I225" s="4">
        <v>0</v>
      </c>
      <c r="J225" s="4">
        <v>46898</v>
      </c>
      <c r="K225" s="4">
        <v>0</v>
      </c>
      <c r="L225" s="4">
        <v>0</v>
      </c>
    </row>
    <row r="226" spans="1:12" x14ac:dyDescent="0.2">
      <c r="A226" s="2">
        <v>2</v>
      </c>
      <c r="B226" s="8" t="s">
        <v>18</v>
      </c>
      <c r="C226" s="8" t="s">
        <v>448</v>
      </c>
      <c r="D226" s="8" t="s">
        <v>449</v>
      </c>
      <c r="E226" s="4">
        <v>50000</v>
      </c>
      <c r="F226" s="4">
        <v>0</v>
      </c>
      <c r="G226" s="4">
        <v>50000</v>
      </c>
      <c r="H226" s="4">
        <v>1850</v>
      </c>
      <c r="I226" s="4">
        <v>0</v>
      </c>
      <c r="J226" s="4">
        <v>48150</v>
      </c>
      <c r="K226" s="4">
        <v>0</v>
      </c>
      <c r="L226" s="4">
        <v>0</v>
      </c>
    </row>
    <row r="227" spans="1:12" x14ac:dyDescent="0.2">
      <c r="A227" s="2">
        <v>2</v>
      </c>
      <c r="B227" s="8" t="s">
        <v>18</v>
      </c>
      <c r="C227" s="8" t="s">
        <v>450</v>
      </c>
      <c r="D227" s="8" t="s">
        <v>451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</row>
    <row r="228" spans="1:12" x14ac:dyDescent="0.2">
      <c r="A228" s="2">
        <v>2</v>
      </c>
      <c r="B228" s="8" t="s">
        <v>18</v>
      </c>
      <c r="C228" s="8" t="s">
        <v>452</v>
      </c>
      <c r="D228" s="8" t="s">
        <v>453</v>
      </c>
      <c r="E228" s="4">
        <v>590923.59</v>
      </c>
      <c r="F228" s="4">
        <v>0</v>
      </c>
      <c r="G228" s="4">
        <v>590923.59</v>
      </c>
      <c r="H228" s="4">
        <v>2355</v>
      </c>
      <c r="I228" s="4">
        <v>0</v>
      </c>
      <c r="J228" s="4">
        <v>588568.59</v>
      </c>
      <c r="K228" s="4">
        <v>0</v>
      </c>
      <c r="L228" s="4">
        <v>0</v>
      </c>
    </row>
    <row r="229" spans="1:12" x14ac:dyDescent="0.2">
      <c r="A229" s="2">
        <v>2</v>
      </c>
      <c r="B229" s="8" t="s">
        <v>18</v>
      </c>
      <c r="C229" s="8" t="s">
        <v>454</v>
      </c>
      <c r="D229" s="8" t="s">
        <v>455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</row>
    <row r="230" spans="1:12" x14ac:dyDescent="0.2">
      <c r="A230" s="2">
        <v>2</v>
      </c>
      <c r="B230" s="8" t="s">
        <v>18</v>
      </c>
      <c r="C230" s="8" t="s">
        <v>456</v>
      </c>
      <c r="D230" s="8" t="s">
        <v>457</v>
      </c>
      <c r="E230" s="4">
        <v>8990272.8699999992</v>
      </c>
      <c r="F230" s="4">
        <v>0</v>
      </c>
      <c r="G230" s="4">
        <v>8990272.8699999992</v>
      </c>
      <c r="H230" s="4">
        <v>4941274.03</v>
      </c>
      <c r="I230" s="4">
        <v>0</v>
      </c>
      <c r="J230" s="4">
        <v>4048998.84</v>
      </c>
      <c r="K230" s="4">
        <v>0</v>
      </c>
      <c r="L230" s="4">
        <v>0</v>
      </c>
    </row>
    <row r="231" spans="1:12" x14ac:dyDescent="0.2">
      <c r="A231" s="2">
        <v>2</v>
      </c>
      <c r="B231" s="8" t="s">
        <v>18</v>
      </c>
      <c r="C231" s="8" t="s">
        <v>458</v>
      </c>
      <c r="D231" s="8" t="s">
        <v>459</v>
      </c>
      <c r="E231" s="4">
        <v>7000000</v>
      </c>
      <c r="F231" s="4">
        <v>0</v>
      </c>
      <c r="G231" s="4">
        <v>7000000</v>
      </c>
      <c r="H231" s="4">
        <v>0</v>
      </c>
      <c r="I231" s="4">
        <v>0</v>
      </c>
      <c r="J231" s="4">
        <v>7000000</v>
      </c>
      <c r="K231" s="4">
        <v>0</v>
      </c>
      <c r="L231" s="4">
        <v>0</v>
      </c>
    </row>
    <row r="232" spans="1:12" x14ac:dyDescent="0.2">
      <c r="A232" s="2">
        <v>2</v>
      </c>
      <c r="B232" s="8" t="s">
        <v>18</v>
      </c>
      <c r="C232" s="8" t="s">
        <v>460</v>
      </c>
      <c r="D232" s="8" t="s">
        <v>461</v>
      </c>
      <c r="E232" s="4">
        <v>384596.09</v>
      </c>
      <c r="F232" s="4">
        <v>0</v>
      </c>
      <c r="G232" s="4">
        <v>384596.09</v>
      </c>
      <c r="H232" s="4">
        <v>36704</v>
      </c>
      <c r="I232" s="4">
        <v>0</v>
      </c>
      <c r="J232" s="4">
        <v>347892.09</v>
      </c>
      <c r="K232" s="4">
        <v>0</v>
      </c>
      <c r="L232" s="4">
        <v>0</v>
      </c>
    </row>
    <row r="233" spans="1:12" x14ac:dyDescent="0.2">
      <c r="A233" s="2">
        <v>2</v>
      </c>
      <c r="B233" s="8" t="s">
        <v>18</v>
      </c>
      <c r="C233" s="8" t="s">
        <v>462</v>
      </c>
      <c r="D233" s="8" t="s">
        <v>463</v>
      </c>
      <c r="E233" s="4">
        <v>104987718.56</v>
      </c>
      <c r="F233" s="4">
        <v>0</v>
      </c>
      <c r="G233" s="4">
        <v>104987718.56</v>
      </c>
      <c r="H233" s="4">
        <v>0</v>
      </c>
      <c r="I233" s="4">
        <v>0</v>
      </c>
      <c r="J233" s="4">
        <v>91467450.459999993</v>
      </c>
      <c r="K233" s="4">
        <v>0</v>
      </c>
      <c r="L233" s="4">
        <v>0</v>
      </c>
    </row>
    <row r="234" spans="1:12" x14ac:dyDescent="0.2">
      <c r="A234" s="2">
        <v>2</v>
      </c>
      <c r="B234" s="8" t="s">
        <v>18</v>
      </c>
      <c r="C234" s="8" t="s">
        <v>464</v>
      </c>
      <c r="D234" s="8" t="s">
        <v>465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</row>
    <row r="235" spans="1:12" x14ac:dyDescent="0.2">
      <c r="A235" s="2">
        <v>2</v>
      </c>
      <c r="B235" s="8" t="s">
        <v>18</v>
      </c>
      <c r="C235" s="8" t="s">
        <v>466</v>
      </c>
      <c r="D235" s="8" t="s">
        <v>467</v>
      </c>
      <c r="E235" s="4">
        <v>4939062.8099999996</v>
      </c>
      <c r="F235" s="4">
        <v>0</v>
      </c>
      <c r="G235" s="4">
        <v>4939062.8099999996</v>
      </c>
      <c r="H235" s="4">
        <v>0</v>
      </c>
      <c r="I235" s="4">
        <v>0</v>
      </c>
      <c r="J235" s="4">
        <v>4939062.8099999996</v>
      </c>
      <c r="K235" s="4">
        <v>0</v>
      </c>
      <c r="L235" s="4">
        <v>0</v>
      </c>
    </row>
    <row r="236" spans="1:12" x14ac:dyDescent="0.2">
      <c r="A236" s="2">
        <v>2</v>
      </c>
      <c r="B236" s="8" t="s">
        <v>18</v>
      </c>
      <c r="C236" s="8" t="s">
        <v>468</v>
      </c>
      <c r="D236" s="8" t="s">
        <v>469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</row>
    <row r="237" spans="1:12" x14ac:dyDescent="0.2">
      <c r="A237" s="2">
        <v>2</v>
      </c>
      <c r="B237" s="8" t="s">
        <v>18</v>
      </c>
      <c r="C237" s="8" t="s">
        <v>470</v>
      </c>
      <c r="D237" s="8" t="s">
        <v>471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</row>
    <row r="238" spans="1:12" x14ac:dyDescent="0.2">
      <c r="A238" s="2">
        <v>2</v>
      </c>
      <c r="B238" s="8" t="s">
        <v>18</v>
      </c>
      <c r="C238" s="8" t="s">
        <v>472</v>
      </c>
      <c r="D238" s="8" t="s">
        <v>473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</row>
    <row r="239" spans="1:12" x14ac:dyDescent="0.2">
      <c r="A239" s="2">
        <v>2</v>
      </c>
      <c r="B239" s="8" t="s">
        <v>18</v>
      </c>
      <c r="C239" s="8" t="s">
        <v>474</v>
      </c>
      <c r="D239" s="8" t="s">
        <v>475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</row>
    <row r="240" spans="1:12" x14ac:dyDescent="0.2">
      <c r="A240" s="2">
        <v>2</v>
      </c>
      <c r="B240" s="8" t="s">
        <v>18</v>
      </c>
      <c r="C240" s="8" t="s">
        <v>476</v>
      </c>
      <c r="D240" s="8" t="s">
        <v>477</v>
      </c>
      <c r="E240" s="4">
        <v>500000</v>
      </c>
      <c r="F240" s="4">
        <v>0</v>
      </c>
      <c r="G240" s="4">
        <v>500000</v>
      </c>
      <c r="H240" s="4">
        <v>0</v>
      </c>
      <c r="I240" s="4">
        <v>0</v>
      </c>
      <c r="J240" s="4">
        <v>500000</v>
      </c>
      <c r="K240" s="4">
        <v>0</v>
      </c>
      <c r="L240" s="4">
        <v>0</v>
      </c>
    </row>
    <row r="241" spans="1:12" x14ac:dyDescent="0.2">
      <c r="A241" s="2">
        <v>2</v>
      </c>
      <c r="B241" s="8" t="s">
        <v>18</v>
      </c>
      <c r="C241" s="8" t="s">
        <v>478</v>
      </c>
      <c r="D241" s="8" t="s">
        <v>479</v>
      </c>
      <c r="E241" s="4">
        <v>3000000</v>
      </c>
      <c r="F241" s="4">
        <v>0</v>
      </c>
      <c r="G241" s="4">
        <v>3000000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</row>
    <row r="242" spans="1:12" x14ac:dyDescent="0.2">
      <c r="A242" s="2">
        <v>2</v>
      </c>
      <c r="B242" s="8" t="s">
        <v>18</v>
      </c>
      <c r="C242" s="8" t="s">
        <v>480</v>
      </c>
      <c r="D242" s="8" t="s">
        <v>481</v>
      </c>
      <c r="E242" s="4">
        <v>18460612.5</v>
      </c>
      <c r="F242" s="4">
        <v>0</v>
      </c>
      <c r="G242" s="4">
        <v>18460612.5</v>
      </c>
      <c r="H242" s="4">
        <v>0</v>
      </c>
      <c r="I242" s="4">
        <v>0</v>
      </c>
      <c r="J242" s="4">
        <v>18460612.5</v>
      </c>
      <c r="K242" s="4">
        <v>0</v>
      </c>
      <c r="L242" s="4">
        <v>0</v>
      </c>
    </row>
    <row r="243" spans="1:12" x14ac:dyDescent="0.2">
      <c r="A243" s="2">
        <v>2</v>
      </c>
      <c r="B243" s="8" t="s">
        <v>18</v>
      </c>
      <c r="C243" s="8" t="s">
        <v>482</v>
      </c>
      <c r="D243" s="8" t="s">
        <v>483</v>
      </c>
      <c r="E243" s="4">
        <v>15500000</v>
      </c>
      <c r="F243" s="4">
        <v>0</v>
      </c>
      <c r="G243" s="4">
        <v>15500000</v>
      </c>
      <c r="H243" s="4">
        <v>0</v>
      </c>
      <c r="I243" s="4">
        <v>0</v>
      </c>
      <c r="J243" s="4">
        <v>9685000</v>
      </c>
      <c r="K243" s="4">
        <v>0</v>
      </c>
      <c r="L243" s="4">
        <v>0</v>
      </c>
    </row>
    <row r="244" spans="1:12" x14ac:dyDescent="0.2">
      <c r="A244" s="2">
        <v>2</v>
      </c>
      <c r="B244" s="8" t="s">
        <v>18</v>
      </c>
      <c r="C244" s="8" t="s">
        <v>484</v>
      </c>
      <c r="D244" s="8" t="s">
        <v>485</v>
      </c>
      <c r="E244" s="4">
        <v>38050000</v>
      </c>
      <c r="F244" s="4">
        <v>0</v>
      </c>
      <c r="G244" s="4">
        <v>38050000</v>
      </c>
      <c r="H244" s="4">
        <v>0</v>
      </c>
      <c r="I244" s="4">
        <v>0</v>
      </c>
      <c r="J244" s="4">
        <v>26050000</v>
      </c>
      <c r="K244" s="4">
        <v>0</v>
      </c>
      <c r="L244" s="4">
        <v>0</v>
      </c>
    </row>
    <row r="245" spans="1:12" x14ac:dyDescent="0.2">
      <c r="A245" s="2">
        <v>2</v>
      </c>
      <c r="B245" s="8" t="s">
        <v>18</v>
      </c>
      <c r="C245" s="8" t="s">
        <v>486</v>
      </c>
      <c r="D245" s="8" t="s">
        <v>487</v>
      </c>
      <c r="E245" s="4">
        <v>25493243.370000001</v>
      </c>
      <c r="F245" s="4">
        <v>0</v>
      </c>
      <c r="G245" s="4">
        <v>25493243.370000001</v>
      </c>
      <c r="H245" s="4">
        <v>3901203.87</v>
      </c>
      <c r="I245" s="4">
        <v>14415996.130000001</v>
      </c>
      <c r="J245" s="4">
        <v>2961283.37</v>
      </c>
      <c r="K245" s="4">
        <v>3879203.87</v>
      </c>
      <c r="L245" s="4">
        <v>18295200</v>
      </c>
    </row>
    <row r="246" spans="1:12" x14ac:dyDescent="0.2">
      <c r="A246" s="2">
        <v>2</v>
      </c>
      <c r="B246" s="8" t="s">
        <v>18</v>
      </c>
      <c r="C246" s="8" t="s">
        <v>488</v>
      </c>
      <c r="D246" s="8" t="s">
        <v>489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</row>
    <row r="247" spans="1:12" x14ac:dyDescent="0.2">
      <c r="A247" s="2">
        <v>2</v>
      </c>
      <c r="B247" s="8" t="s">
        <v>18</v>
      </c>
      <c r="C247" s="8" t="s">
        <v>490</v>
      </c>
      <c r="D247" s="8" t="s">
        <v>491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</row>
    <row r="248" spans="1:12" x14ac:dyDescent="0.2">
      <c r="A248" s="2">
        <v>2</v>
      </c>
      <c r="B248" s="8" t="s">
        <v>18</v>
      </c>
      <c r="C248" s="8" t="s">
        <v>492</v>
      </c>
      <c r="D248" s="8" t="s">
        <v>493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</row>
    <row r="249" spans="1:12" x14ac:dyDescent="0.2">
      <c r="A249" s="2">
        <v>2</v>
      </c>
      <c r="B249" s="8" t="s">
        <v>18</v>
      </c>
      <c r="C249" s="8" t="s">
        <v>494</v>
      </c>
      <c r="D249" s="8" t="s">
        <v>495</v>
      </c>
      <c r="E249" s="4">
        <v>456750</v>
      </c>
      <c r="F249" s="4">
        <v>0</v>
      </c>
      <c r="G249" s="4">
        <v>456750</v>
      </c>
      <c r="H249" s="4">
        <v>73685</v>
      </c>
      <c r="I249" s="4">
        <v>0</v>
      </c>
      <c r="J249" s="4">
        <v>383065</v>
      </c>
      <c r="K249" s="4">
        <v>49365</v>
      </c>
      <c r="L249" s="4">
        <v>49365</v>
      </c>
    </row>
    <row r="250" spans="1:12" x14ac:dyDescent="0.2">
      <c r="A250" s="2">
        <v>2</v>
      </c>
      <c r="B250" s="8" t="s">
        <v>18</v>
      </c>
      <c r="C250" s="8" t="s">
        <v>496</v>
      </c>
      <c r="D250" s="8" t="s">
        <v>497</v>
      </c>
      <c r="E250" s="4">
        <v>12000000</v>
      </c>
      <c r="F250" s="4">
        <v>0</v>
      </c>
      <c r="G250" s="4">
        <v>12000000</v>
      </c>
      <c r="H250" s="4">
        <v>0</v>
      </c>
      <c r="I250" s="4">
        <v>0</v>
      </c>
      <c r="J250" s="4">
        <v>12000000</v>
      </c>
      <c r="K250" s="4">
        <v>0</v>
      </c>
      <c r="L250" s="4">
        <v>0</v>
      </c>
    </row>
    <row r="251" spans="1:12" x14ac:dyDescent="0.2">
      <c r="A251" s="2">
        <v>2</v>
      </c>
      <c r="B251" s="8" t="s">
        <v>18</v>
      </c>
      <c r="C251" s="8" t="s">
        <v>498</v>
      </c>
      <c r="D251" s="8" t="s">
        <v>499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</row>
    <row r="252" spans="1:12" x14ac:dyDescent="0.2">
      <c r="A252" s="2">
        <v>2</v>
      </c>
      <c r="B252" s="8" t="s">
        <v>18</v>
      </c>
      <c r="C252" s="8" t="s">
        <v>500</v>
      </c>
      <c r="D252" s="8" t="s">
        <v>495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</row>
    <row r="253" spans="1:12" x14ac:dyDescent="0.2">
      <c r="A253" s="2">
        <v>2</v>
      </c>
      <c r="B253" s="8" t="s">
        <v>18</v>
      </c>
      <c r="C253" s="8" t="s">
        <v>501</v>
      </c>
      <c r="D253" s="8" t="s">
        <v>497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</row>
    <row r="254" spans="1:12" x14ac:dyDescent="0.2">
      <c r="A254" s="2">
        <v>2</v>
      </c>
      <c r="B254" s="8" t="s">
        <v>18</v>
      </c>
      <c r="C254" s="8" t="s">
        <v>502</v>
      </c>
      <c r="D254" s="8" t="s">
        <v>503</v>
      </c>
      <c r="E254" s="4">
        <v>300000</v>
      </c>
      <c r="F254" s="4">
        <v>0</v>
      </c>
      <c r="G254" s="4">
        <v>300000</v>
      </c>
      <c r="H254" s="4">
        <v>22195</v>
      </c>
      <c r="I254" s="4">
        <v>0</v>
      </c>
      <c r="J254" s="4">
        <v>277805</v>
      </c>
      <c r="K254" s="4">
        <v>0</v>
      </c>
      <c r="L254" s="4">
        <v>0</v>
      </c>
    </row>
    <row r="255" spans="1:12" x14ac:dyDescent="0.2">
      <c r="A255" s="2">
        <v>2</v>
      </c>
      <c r="B255" s="8" t="s">
        <v>18</v>
      </c>
      <c r="C255" s="8" t="s">
        <v>504</v>
      </c>
      <c r="D255" s="8" t="s">
        <v>505</v>
      </c>
      <c r="E255" s="4">
        <v>263979</v>
      </c>
      <c r="F255" s="4">
        <v>0</v>
      </c>
      <c r="G255" s="4">
        <v>263979</v>
      </c>
      <c r="H255" s="4">
        <v>25350</v>
      </c>
      <c r="I255" s="4">
        <v>0</v>
      </c>
      <c r="J255" s="4">
        <v>238629</v>
      </c>
      <c r="K255" s="4">
        <v>0</v>
      </c>
      <c r="L255" s="4">
        <v>0</v>
      </c>
    </row>
    <row r="256" spans="1:12" x14ac:dyDescent="0.2">
      <c r="A256" s="2">
        <v>2</v>
      </c>
      <c r="B256" s="8" t="s">
        <v>18</v>
      </c>
      <c r="C256" s="8" t="s">
        <v>506</v>
      </c>
      <c r="D256" s="8" t="s">
        <v>507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</row>
    <row r="257" spans="1:12" x14ac:dyDescent="0.2">
      <c r="A257" s="2">
        <v>2</v>
      </c>
      <c r="B257" s="8" t="s">
        <v>18</v>
      </c>
      <c r="C257" s="8" t="s">
        <v>508</v>
      </c>
      <c r="D257" s="8" t="s">
        <v>509</v>
      </c>
      <c r="E257" s="4">
        <v>482300</v>
      </c>
      <c r="F257" s="4">
        <v>0</v>
      </c>
      <c r="G257" s="4">
        <v>482300</v>
      </c>
      <c r="H257" s="4">
        <v>14350</v>
      </c>
      <c r="I257" s="4">
        <v>0</v>
      </c>
      <c r="J257" s="4">
        <v>467950</v>
      </c>
      <c r="K257" s="4">
        <v>0</v>
      </c>
      <c r="L257" s="4">
        <v>0</v>
      </c>
    </row>
    <row r="258" spans="1:12" x14ac:dyDescent="0.2">
      <c r="A258" s="2">
        <v>2</v>
      </c>
      <c r="B258" s="8" t="s">
        <v>18</v>
      </c>
      <c r="C258" s="8" t="s">
        <v>510</v>
      </c>
      <c r="D258" s="8" t="s">
        <v>511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</row>
    <row r="259" spans="1:12" x14ac:dyDescent="0.2">
      <c r="A259" s="2">
        <v>2</v>
      </c>
      <c r="B259" s="8" t="s">
        <v>18</v>
      </c>
      <c r="C259" s="8" t="s">
        <v>512</v>
      </c>
      <c r="D259" s="8" t="s">
        <v>513</v>
      </c>
      <c r="E259" s="4">
        <v>1645000</v>
      </c>
      <c r="F259" s="4">
        <v>0</v>
      </c>
      <c r="G259" s="4">
        <v>1645000</v>
      </c>
      <c r="H259" s="4">
        <v>0</v>
      </c>
      <c r="I259" s="4">
        <v>0</v>
      </c>
      <c r="J259" s="4">
        <v>1645000</v>
      </c>
      <c r="K259" s="4">
        <v>0</v>
      </c>
      <c r="L259" s="4">
        <v>0</v>
      </c>
    </row>
    <row r="260" spans="1:12" x14ac:dyDescent="0.2">
      <c r="A260" s="2">
        <v>2</v>
      </c>
      <c r="B260" s="8" t="s">
        <v>18</v>
      </c>
      <c r="C260" s="8" t="s">
        <v>514</v>
      </c>
      <c r="D260" s="8" t="s">
        <v>515</v>
      </c>
      <c r="E260" s="4">
        <v>1000000</v>
      </c>
      <c r="F260" s="4">
        <v>0</v>
      </c>
      <c r="G260" s="4">
        <v>1000000</v>
      </c>
      <c r="H260" s="4">
        <v>8350</v>
      </c>
      <c r="I260" s="4">
        <v>0</v>
      </c>
      <c r="J260" s="4">
        <v>991650</v>
      </c>
      <c r="K260" s="4">
        <v>0</v>
      </c>
      <c r="L260" s="4">
        <v>0</v>
      </c>
    </row>
    <row r="261" spans="1:12" x14ac:dyDescent="0.2">
      <c r="A261" s="2">
        <v>2</v>
      </c>
      <c r="B261" s="8" t="s">
        <v>18</v>
      </c>
      <c r="C261" s="8" t="s">
        <v>516</v>
      </c>
      <c r="D261" s="8" t="s">
        <v>517</v>
      </c>
      <c r="E261" s="4">
        <v>67885.710000000006</v>
      </c>
      <c r="F261" s="4">
        <v>0</v>
      </c>
      <c r="G261" s="4">
        <v>67885.710000000006</v>
      </c>
      <c r="H261" s="4">
        <v>17240</v>
      </c>
      <c r="I261" s="4">
        <v>0</v>
      </c>
      <c r="J261" s="4">
        <v>50645.71</v>
      </c>
      <c r="K261" s="4">
        <v>0</v>
      </c>
      <c r="L261" s="4">
        <v>0</v>
      </c>
    </row>
    <row r="262" spans="1:12" x14ac:dyDescent="0.2">
      <c r="A262" s="2">
        <v>2</v>
      </c>
      <c r="B262" s="8" t="s">
        <v>18</v>
      </c>
      <c r="C262" s="8" t="s">
        <v>518</v>
      </c>
      <c r="D262" s="8" t="s">
        <v>519</v>
      </c>
      <c r="E262" s="4">
        <v>100000</v>
      </c>
      <c r="F262" s="4">
        <v>0</v>
      </c>
      <c r="G262" s="4">
        <v>100000</v>
      </c>
      <c r="H262" s="4">
        <v>0</v>
      </c>
      <c r="I262" s="4">
        <v>0</v>
      </c>
      <c r="J262" s="4">
        <v>100000</v>
      </c>
      <c r="K262" s="4">
        <v>0</v>
      </c>
      <c r="L262" s="4">
        <v>0</v>
      </c>
    </row>
    <row r="263" spans="1:12" x14ac:dyDescent="0.2">
      <c r="A263" s="2">
        <v>2</v>
      </c>
      <c r="B263" s="8" t="s">
        <v>18</v>
      </c>
      <c r="C263" s="8" t="s">
        <v>520</v>
      </c>
      <c r="D263" s="8" t="s">
        <v>521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</row>
    <row r="264" spans="1:12" x14ac:dyDescent="0.2">
      <c r="A264" s="2">
        <v>2</v>
      </c>
      <c r="B264" s="8" t="s">
        <v>18</v>
      </c>
      <c r="C264" s="8" t="s">
        <v>522</v>
      </c>
      <c r="D264" s="8" t="s">
        <v>523</v>
      </c>
      <c r="E264" s="4">
        <v>7877304.6500000004</v>
      </c>
      <c r="F264" s="4">
        <v>0</v>
      </c>
      <c r="G264" s="4">
        <v>7877304.6500000004</v>
      </c>
      <c r="H264" s="4">
        <v>1372886.65</v>
      </c>
      <c r="I264" s="4">
        <v>0</v>
      </c>
      <c r="J264" s="4">
        <v>6504418</v>
      </c>
      <c r="K264" s="4">
        <v>0</v>
      </c>
      <c r="L264" s="4">
        <v>0</v>
      </c>
    </row>
    <row r="265" spans="1:12" x14ac:dyDescent="0.2">
      <c r="A265" s="2">
        <v>2</v>
      </c>
      <c r="B265" s="8" t="s">
        <v>18</v>
      </c>
      <c r="C265" s="8" t="s">
        <v>524</v>
      </c>
      <c r="D265" s="8" t="s">
        <v>525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</row>
    <row r="266" spans="1:12" x14ac:dyDescent="0.2">
      <c r="A266" s="2">
        <v>2</v>
      </c>
      <c r="B266" s="8" t="s">
        <v>18</v>
      </c>
      <c r="C266" s="8" t="s">
        <v>526</v>
      </c>
      <c r="D266" s="8" t="s">
        <v>527</v>
      </c>
      <c r="E266" s="4">
        <v>4000000</v>
      </c>
      <c r="F266" s="4">
        <v>0</v>
      </c>
      <c r="G266" s="4">
        <v>4000000</v>
      </c>
      <c r="H266" s="4">
        <v>194096.82</v>
      </c>
      <c r="I266" s="4">
        <v>0</v>
      </c>
      <c r="J266" s="4">
        <v>3719821.09</v>
      </c>
      <c r="K266" s="4">
        <v>171917.91</v>
      </c>
      <c r="L266" s="4">
        <v>171917.91</v>
      </c>
    </row>
    <row r="267" spans="1:12" x14ac:dyDescent="0.2">
      <c r="A267" s="2">
        <v>2</v>
      </c>
      <c r="B267" s="8" t="s">
        <v>18</v>
      </c>
      <c r="C267" s="8" t="s">
        <v>528</v>
      </c>
      <c r="D267" s="8" t="s">
        <v>529</v>
      </c>
      <c r="E267" s="4">
        <v>700000</v>
      </c>
      <c r="F267" s="4">
        <v>0</v>
      </c>
      <c r="G267" s="4">
        <v>700000</v>
      </c>
      <c r="H267" s="4">
        <v>0</v>
      </c>
      <c r="I267" s="4">
        <v>0</v>
      </c>
      <c r="J267" s="4">
        <v>700000</v>
      </c>
      <c r="K267" s="4">
        <v>0</v>
      </c>
      <c r="L267" s="4">
        <v>0</v>
      </c>
    </row>
    <row r="268" spans="1:12" x14ac:dyDescent="0.2">
      <c r="A268" s="2">
        <v>2</v>
      </c>
      <c r="B268" s="8" t="s">
        <v>18</v>
      </c>
      <c r="C268" s="8" t="s">
        <v>530</v>
      </c>
      <c r="D268" s="8" t="s">
        <v>531</v>
      </c>
      <c r="E268" s="4">
        <v>5500000</v>
      </c>
      <c r="F268" s="4">
        <v>0</v>
      </c>
      <c r="G268" s="4">
        <v>5500000</v>
      </c>
      <c r="H268" s="4">
        <v>302046.62</v>
      </c>
      <c r="I268" s="4">
        <v>0</v>
      </c>
      <c r="J268" s="4">
        <v>4647953.38</v>
      </c>
      <c r="K268" s="4">
        <v>0</v>
      </c>
      <c r="L268" s="4">
        <v>0</v>
      </c>
    </row>
    <row r="269" spans="1:12" x14ac:dyDescent="0.2">
      <c r="A269" s="2">
        <v>2</v>
      </c>
      <c r="B269" s="8" t="s">
        <v>18</v>
      </c>
      <c r="C269" s="8" t="s">
        <v>532</v>
      </c>
      <c r="D269" s="8" t="s">
        <v>533</v>
      </c>
      <c r="E269" s="4">
        <v>700000</v>
      </c>
      <c r="F269" s="4">
        <v>0</v>
      </c>
      <c r="G269" s="4">
        <v>700000</v>
      </c>
      <c r="H269" s="4">
        <v>0</v>
      </c>
      <c r="I269" s="4">
        <v>0</v>
      </c>
      <c r="J269" s="4">
        <v>700000</v>
      </c>
      <c r="K269" s="4">
        <v>0</v>
      </c>
      <c r="L269" s="4">
        <v>0</v>
      </c>
    </row>
    <row r="270" spans="1:12" x14ac:dyDescent="0.2">
      <c r="A270" s="2">
        <v>2</v>
      </c>
      <c r="B270" s="8" t="s">
        <v>18</v>
      </c>
      <c r="C270" s="8" t="s">
        <v>534</v>
      </c>
      <c r="D270" s="8" t="s">
        <v>535</v>
      </c>
      <c r="E270" s="4">
        <v>27309394.800000001</v>
      </c>
      <c r="F270" s="4">
        <v>0</v>
      </c>
      <c r="G270" s="4">
        <v>27309394.800000001</v>
      </c>
      <c r="H270" s="4">
        <v>5706290</v>
      </c>
      <c r="I270" s="4">
        <v>0</v>
      </c>
      <c r="J270" s="4">
        <v>17818252.800000001</v>
      </c>
      <c r="K270" s="4">
        <v>0</v>
      </c>
      <c r="L270" s="4">
        <v>0</v>
      </c>
    </row>
    <row r="271" spans="1:12" x14ac:dyDescent="0.2">
      <c r="A271" s="2">
        <v>2</v>
      </c>
      <c r="B271" s="8" t="s">
        <v>18</v>
      </c>
      <c r="C271" s="8" t="s">
        <v>536</v>
      </c>
      <c r="D271" s="8" t="s">
        <v>537</v>
      </c>
      <c r="E271" s="4">
        <v>7156000</v>
      </c>
      <c r="F271" s="4">
        <v>0</v>
      </c>
      <c r="G271" s="4">
        <v>7156000</v>
      </c>
      <c r="H271" s="4">
        <v>0</v>
      </c>
      <c r="I271" s="4">
        <v>0</v>
      </c>
      <c r="J271" s="4">
        <v>6981000</v>
      </c>
      <c r="K271" s="4">
        <v>0</v>
      </c>
      <c r="L271" s="4">
        <v>0</v>
      </c>
    </row>
    <row r="272" spans="1:12" x14ac:dyDescent="0.2">
      <c r="A272" s="2">
        <v>2</v>
      </c>
      <c r="B272" s="8" t="s">
        <v>18</v>
      </c>
      <c r="C272" s="8" t="s">
        <v>538</v>
      </c>
      <c r="D272" s="8" t="s">
        <v>539</v>
      </c>
      <c r="E272" s="4">
        <v>4023050.69</v>
      </c>
      <c r="F272" s="4">
        <v>0</v>
      </c>
      <c r="G272" s="4">
        <v>4023050.69</v>
      </c>
      <c r="H272" s="4">
        <v>0</v>
      </c>
      <c r="I272" s="4">
        <v>0</v>
      </c>
      <c r="J272" s="4">
        <v>3951050.69</v>
      </c>
      <c r="K272" s="4">
        <v>0</v>
      </c>
      <c r="L272" s="4">
        <v>0</v>
      </c>
    </row>
    <row r="273" spans="1:12" x14ac:dyDescent="0.2">
      <c r="A273" s="2">
        <v>2</v>
      </c>
      <c r="B273" s="8" t="s">
        <v>18</v>
      </c>
      <c r="C273" s="8" t="s">
        <v>540</v>
      </c>
      <c r="D273" s="8" t="s">
        <v>541</v>
      </c>
      <c r="E273" s="4">
        <v>1260000</v>
      </c>
      <c r="F273" s="4">
        <v>0</v>
      </c>
      <c r="G273" s="4">
        <v>1260000</v>
      </c>
      <c r="H273" s="4">
        <v>0</v>
      </c>
      <c r="I273" s="4">
        <v>0</v>
      </c>
      <c r="J273" s="4">
        <v>1260000</v>
      </c>
      <c r="K273" s="4">
        <v>0</v>
      </c>
      <c r="L273" s="4">
        <v>0</v>
      </c>
    </row>
    <row r="274" spans="1:12" x14ac:dyDescent="0.2">
      <c r="A274" s="2">
        <v>2</v>
      </c>
      <c r="B274" s="8" t="s">
        <v>18</v>
      </c>
      <c r="C274" s="8" t="s">
        <v>542</v>
      </c>
      <c r="D274" s="8" t="s">
        <v>543</v>
      </c>
      <c r="E274" s="4">
        <v>1058804.83</v>
      </c>
      <c r="F274" s="4">
        <v>0</v>
      </c>
      <c r="G274" s="4">
        <v>1058804.83</v>
      </c>
      <c r="H274" s="4">
        <v>0</v>
      </c>
      <c r="I274" s="4">
        <v>0</v>
      </c>
      <c r="J274" s="4">
        <v>1058804.83</v>
      </c>
      <c r="K274" s="4">
        <v>0</v>
      </c>
      <c r="L274" s="4">
        <v>0</v>
      </c>
    </row>
    <row r="275" spans="1:12" x14ac:dyDescent="0.2">
      <c r="A275" s="2">
        <v>2</v>
      </c>
      <c r="B275" s="8" t="s">
        <v>18</v>
      </c>
      <c r="C275" s="8" t="s">
        <v>544</v>
      </c>
      <c r="D275" s="8" t="s">
        <v>545</v>
      </c>
      <c r="E275" s="4">
        <v>1250000</v>
      </c>
      <c r="F275" s="4">
        <v>0</v>
      </c>
      <c r="G275" s="4">
        <v>1250000</v>
      </c>
      <c r="H275" s="4">
        <v>155000</v>
      </c>
      <c r="I275" s="4">
        <v>930000</v>
      </c>
      <c r="J275" s="4">
        <v>165000</v>
      </c>
      <c r="K275" s="4">
        <v>155000</v>
      </c>
      <c r="L275" s="4">
        <v>1085000</v>
      </c>
    </row>
    <row r="276" spans="1:12" x14ac:dyDescent="0.2">
      <c r="A276" s="2">
        <v>2</v>
      </c>
      <c r="B276" s="8" t="s">
        <v>18</v>
      </c>
      <c r="C276" s="8" t="s">
        <v>546</v>
      </c>
      <c r="D276" s="8" t="s">
        <v>547</v>
      </c>
      <c r="E276" s="4">
        <v>1230707.5</v>
      </c>
      <c r="F276" s="4">
        <v>0</v>
      </c>
      <c r="G276" s="4">
        <v>1230707.5</v>
      </c>
      <c r="H276" s="4">
        <v>0</v>
      </c>
      <c r="I276" s="4">
        <v>0</v>
      </c>
      <c r="J276" s="4">
        <v>1230707.5</v>
      </c>
      <c r="K276" s="4">
        <v>0</v>
      </c>
      <c r="L276" s="4">
        <v>0</v>
      </c>
    </row>
    <row r="277" spans="1:12" x14ac:dyDescent="0.2">
      <c r="A277" s="2">
        <v>2</v>
      </c>
      <c r="B277" s="8" t="s">
        <v>18</v>
      </c>
      <c r="C277" s="8" t="s">
        <v>548</v>
      </c>
      <c r="D277" s="8" t="s">
        <v>549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</row>
    <row r="278" spans="1:12" x14ac:dyDescent="0.2">
      <c r="A278" s="2">
        <v>2</v>
      </c>
      <c r="B278" s="8" t="s">
        <v>18</v>
      </c>
      <c r="C278" s="8" t="s">
        <v>550</v>
      </c>
      <c r="D278" s="8" t="s">
        <v>551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</row>
    <row r="279" spans="1:12" x14ac:dyDescent="0.2">
      <c r="A279" s="2">
        <v>2</v>
      </c>
      <c r="B279" s="8" t="s">
        <v>18</v>
      </c>
      <c r="C279" s="8" t="s">
        <v>552</v>
      </c>
      <c r="D279" s="8" t="s">
        <v>553</v>
      </c>
      <c r="E279" s="4">
        <v>1000000</v>
      </c>
      <c r="F279" s="4">
        <v>0</v>
      </c>
      <c r="G279" s="4">
        <v>1000000</v>
      </c>
      <c r="H279" s="4">
        <v>0</v>
      </c>
      <c r="I279" s="4">
        <v>0</v>
      </c>
      <c r="J279" s="4">
        <v>1000000</v>
      </c>
      <c r="K279" s="4">
        <v>0</v>
      </c>
      <c r="L279" s="4">
        <v>0</v>
      </c>
    </row>
    <row r="280" spans="1:12" x14ac:dyDescent="0.2">
      <c r="A280" s="2">
        <v>2</v>
      </c>
      <c r="B280" s="8" t="s">
        <v>18</v>
      </c>
      <c r="C280" s="8" t="s">
        <v>554</v>
      </c>
      <c r="D280" s="8" t="s">
        <v>555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</row>
    <row r="281" spans="1:12" x14ac:dyDescent="0.2">
      <c r="A281" s="2">
        <v>2</v>
      </c>
      <c r="B281" s="8" t="s">
        <v>18</v>
      </c>
      <c r="C281" s="8" t="s">
        <v>556</v>
      </c>
      <c r="D281" s="8" t="s">
        <v>557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</row>
    <row r="282" spans="1:12" x14ac:dyDescent="0.2">
      <c r="A282" s="2">
        <v>2</v>
      </c>
      <c r="B282" s="8" t="s">
        <v>18</v>
      </c>
      <c r="C282" s="8" t="s">
        <v>558</v>
      </c>
      <c r="D282" s="8" t="s">
        <v>559</v>
      </c>
      <c r="E282" s="4">
        <v>25840770.52</v>
      </c>
      <c r="F282" s="4">
        <v>0</v>
      </c>
      <c r="G282" s="4">
        <v>25840770.52</v>
      </c>
      <c r="H282" s="4">
        <v>0</v>
      </c>
      <c r="I282" s="4">
        <v>0</v>
      </c>
      <c r="J282" s="4">
        <v>25840770.52</v>
      </c>
      <c r="K282" s="4">
        <v>0</v>
      </c>
      <c r="L282" s="4">
        <v>0</v>
      </c>
    </row>
    <row r="283" spans="1:12" x14ac:dyDescent="0.2">
      <c r="A283" s="2">
        <v>2</v>
      </c>
      <c r="B283" s="8" t="s">
        <v>18</v>
      </c>
      <c r="C283" s="8" t="s">
        <v>560</v>
      </c>
      <c r="D283" s="8" t="s">
        <v>561</v>
      </c>
      <c r="E283" s="4">
        <v>6000000</v>
      </c>
      <c r="F283" s="4">
        <v>0</v>
      </c>
      <c r="G283" s="4">
        <v>6000000</v>
      </c>
      <c r="H283" s="4">
        <v>709384.81</v>
      </c>
      <c r="I283" s="4">
        <v>1337115.19</v>
      </c>
      <c r="J283" s="4">
        <v>3953500</v>
      </c>
      <c r="K283" s="4">
        <v>662884.81000000006</v>
      </c>
      <c r="L283" s="4">
        <v>2000000</v>
      </c>
    </row>
    <row r="284" spans="1:12" x14ac:dyDescent="0.2">
      <c r="A284" s="2">
        <v>2</v>
      </c>
      <c r="B284" s="8" t="s">
        <v>18</v>
      </c>
      <c r="C284" s="8" t="s">
        <v>562</v>
      </c>
      <c r="D284" s="8" t="s">
        <v>563</v>
      </c>
      <c r="E284" s="4">
        <v>5485976.25</v>
      </c>
      <c r="F284" s="4">
        <v>0</v>
      </c>
      <c r="G284" s="4">
        <v>5485976.25</v>
      </c>
      <c r="H284" s="4">
        <v>33628.32</v>
      </c>
      <c r="I284" s="4">
        <v>0</v>
      </c>
      <c r="J284" s="4">
        <v>5452347.9299999997</v>
      </c>
      <c r="K284" s="4">
        <v>0</v>
      </c>
      <c r="L284" s="4">
        <v>0</v>
      </c>
    </row>
    <row r="285" spans="1:12" x14ac:dyDescent="0.2">
      <c r="A285" s="2">
        <v>2</v>
      </c>
      <c r="B285" s="8" t="s">
        <v>18</v>
      </c>
      <c r="C285" s="8" t="s">
        <v>564</v>
      </c>
      <c r="D285" s="8" t="s">
        <v>565</v>
      </c>
      <c r="E285" s="4">
        <v>139069.95000000001</v>
      </c>
      <c r="F285" s="4">
        <v>0</v>
      </c>
      <c r="G285" s="4">
        <v>139069.95000000001</v>
      </c>
      <c r="H285" s="4">
        <v>0</v>
      </c>
      <c r="I285" s="4">
        <v>0</v>
      </c>
      <c r="J285" s="4">
        <v>139069.95000000001</v>
      </c>
      <c r="K285" s="4">
        <v>0</v>
      </c>
      <c r="L285" s="4">
        <v>0</v>
      </c>
    </row>
    <row r="286" spans="1:12" x14ac:dyDescent="0.2">
      <c r="A286" s="2">
        <v>2</v>
      </c>
      <c r="B286" s="8" t="s">
        <v>18</v>
      </c>
      <c r="C286" s="8" t="s">
        <v>566</v>
      </c>
      <c r="D286" s="8" t="s">
        <v>567</v>
      </c>
      <c r="E286" s="4">
        <v>26472007.440000001</v>
      </c>
      <c r="F286" s="4">
        <v>0</v>
      </c>
      <c r="G286" s="4">
        <v>26472007.440000001</v>
      </c>
      <c r="H286" s="4">
        <v>425000.01</v>
      </c>
      <c r="I286" s="4">
        <v>1274999.99</v>
      </c>
      <c r="J286" s="4">
        <v>16172007.439999999</v>
      </c>
      <c r="K286" s="4">
        <v>425000.01</v>
      </c>
      <c r="L286" s="4">
        <v>1700000</v>
      </c>
    </row>
    <row r="287" spans="1:12" x14ac:dyDescent="0.2">
      <c r="A287" s="2">
        <v>2</v>
      </c>
      <c r="B287" s="8" t="s">
        <v>18</v>
      </c>
      <c r="C287" s="8" t="s">
        <v>568</v>
      </c>
      <c r="D287" s="8" t="s">
        <v>569</v>
      </c>
      <c r="E287" s="4">
        <v>10000</v>
      </c>
      <c r="F287" s="4">
        <v>0</v>
      </c>
      <c r="G287" s="4">
        <v>10000</v>
      </c>
      <c r="H287" s="4">
        <v>0</v>
      </c>
      <c r="I287" s="4">
        <v>0</v>
      </c>
      <c r="J287" s="4">
        <v>10000</v>
      </c>
      <c r="K287" s="4">
        <v>0</v>
      </c>
      <c r="L287" s="4">
        <v>0</v>
      </c>
    </row>
    <row r="288" spans="1:12" x14ac:dyDescent="0.2">
      <c r="A288" s="2">
        <v>2</v>
      </c>
      <c r="B288" s="8" t="s">
        <v>18</v>
      </c>
      <c r="C288" s="8" t="s">
        <v>570</v>
      </c>
      <c r="D288" s="8" t="s">
        <v>571</v>
      </c>
      <c r="E288" s="4">
        <v>10000</v>
      </c>
      <c r="F288" s="4">
        <v>0</v>
      </c>
      <c r="G288" s="4">
        <v>10000</v>
      </c>
      <c r="H288" s="4">
        <v>0</v>
      </c>
      <c r="I288" s="4">
        <v>0</v>
      </c>
      <c r="J288" s="4">
        <v>10000</v>
      </c>
      <c r="K288" s="4">
        <v>0</v>
      </c>
      <c r="L288" s="4">
        <v>0</v>
      </c>
    </row>
    <row r="289" spans="1:12" x14ac:dyDescent="0.2">
      <c r="A289" s="2">
        <v>2</v>
      </c>
      <c r="B289" s="8" t="s">
        <v>18</v>
      </c>
      <c r="C289" s="8" t="s">
        <v>572</v>
      </c>
      <c r="D289" s="8" t="s">
        <v>573</v>
      </c>
      <c r="E289" s="4">
        <v>1536784.2</v>
      </c>
      <c r="F289" s="4">
        <v>0</v>
      </c>
      <c r="G289" s="4">
        <v>1536784.2</v>
      </c>
      <c r="H289" s="4">
        <v>125228</v>
      </c>
      <c r="I289" s="4">
        <v>0</v>
      </c>
      <c r="J289" s="4">
        <v>1411556.2</v>
      </c>
      <c r="K289" s="4">
        <v>0</v>
      </c>
      <c r="L289" s="4">
        <v>0</v>
      </c>
    </row>
    <row r="290" spans="1:12" x14ac:dyDescent="0.2">
      <c r="A290" s="2">
        <v>2</v>
      </c>
      <c r="B290" s="8" t="s">
        <v>18</v>
      </c>
      <c r="C290" s="8" t="s">
        <v>574</v>
      </c>
      <c r="D290" s="8" t="s">
        <v>575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</row>
    <row r="291" spans="1:12" x14ac:dyDescent="0.2">
      <c r="A291" s="2">
        <v>2</v>
      </c>
      <c r="B291" s="8" t="s">
        <v>18</v>
      </c>
      <c r="C291" s="8" t="s">
        <v>576</v>
      </c>
      <c r="D291" s="8" t="s">
        <v>577</v>
      </c>
      <c r="E291" s="4">
        <v>1043668.51</v>
      </c>
      <c r="F291" s="4">
        <v>0</v>
      </c>
      <c r="G291" s="4">
        <v>1043668.51</v>
      </c>
      <c r="H291" s="4">
        <v>413780.2</v>
      </c>
      <c r="I291" s="4">
        <v>0</v>
      </c>
      <c r="J291" s="4">
        <v>629888.31000000006</v>
      </c>
      <c r="K291" s="4">
        <v>0</v>
      </c>
      <c r="L291" s="4">
        <v>0</v>
      </c>
    </row>
    <row r="292" spans="1:12" x14ac:dyDescent="0.2">
      <c r="A292" s="2">
        <v>2</v>
      </c>
      <c r="B292" s="8" t="s">
        <v>18</v>
      </c>
      <c r="C292" s="8" t="s">
        <v>578</v>
      </c>
      <c r="D292" s="8" t="s">
        <v>579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</row>
    <row r="293" spans="1:12" x14ac:dyDescent="0.2">
      <c r="A293" s="2">
        <v>2</v>
      </c>
      <c r="B293" s="8" t="s">
        <v>18</v>
      </c>
      <c r="C293" s="8" t="s">
        <v>580</v>
      </c>
      <c r="D293" s="8" t="s">
        <v>581</v>
      </c>
      <c r="E293" s="4">
        <v>5020000</v>
      </c>
      <c r="F293" s="4">
        <v>0</v>
      </c>
      <c r="G293" s="4">
        <v>5020000</v>
      </c>
      <c r="H293" s="4">
        <v>14550</v>
      </c>
      <c r="I293" s="4">
        <v>0</v>
      </c>
      <c r="J293" s="4">
        <v>0</v>
      </c>
      <c r="K293" s="4">
        <v>14550</v>
      </c>
      <c r="L293" s="4">
        <v>14550</v>
      </c>
    </row>
    <row r="294" spans="1:12" x14ac:dyDescent="0.2">
      <c r="A294" s="2">
        <v>2</v>
      </c>
      <c r="B294" s="8" t="s">
        <v>18</v>
      </c>
      <c r="C294" s="8" t="s">
        <v>582</v>
      </c>
      <c r="D294" s="8" t="s">
        <v>583</v>
      </c>
      <c r="E294" s="4">
        <v>15000</v>
      </c>
      <c r="F294" s="4">
        <v>0</v>
      </c>
      <c r="G294" s="4">
        <v>15000</v>
      </c>
      <c r="H294" s="4">
        <v>0</v>
      </c>
      <c r="I294" s="4">
        <v>0</v>
      </c>
      <c r="J294" s="4">
        <v>15000</v>
      </c>
      <c r="K294" s="4">
        <v>0</v>
      </c>
      <c r="L294" s="4">
        <v>0</v>
      </c>
    </row>
    <row r="295" spans="1:12" x14ac:dyDescent="0.2">
      <c r="A295" s="2">
        <v>2</v>
      </c>
      <c r="B295" s="8" t="s">
        <v>18</v>
      </c>
      <c r="C295" s="8" t="s">
        <v>584</v>
      </c>
      <c r="D295" s="8" t="s">
        <v>585</v>
      </c>
      <c r="E295" s="4">
        <v>1600000</v>
      </c>
      <c r="F295" s="4">
        <v>0</v>
      </c>
      <c r="G295" s="4">
        <v>1600000</v>
      </c>
      <c r="H295" s="4">
        <v>81997</v>
      </c>
      <c r="I295" s="4">
        <v>1518003</v>
      </c>
      <c r="J295" s="4">
        <v>0</v>
      </c>
      <c r="K295" s="4">
        <v>81997</v>
      </c>
      <c r="L295" s="4">
        <v>1600000</v>
      </c>
    </row>
    <row r="296" spans="1:12" x14ac:dyDescent="0.2">
      <c r="A296" s="2">
        <v>2</v>
      </c>
      <c r="B296" s="8" t="s">
        <v>18</v>
      </c>
      <c r="C296" s="8" t="s">
        <v>586</v>
      </c>
      <c r="D296" s="8" t="s">
        <v>587</v>
      </c>
      <c r="E296" s="4">
        <v>2500000</v>
      </c>
      <c r="F296" s="4">
        <v>0</v>
      </c>
      <c r="G296" s="4">
        <v>2500000</v>
      </c>
      <c r="H296" s="4">
        <v>8000</v>
      </c>
      <c r="I296" s="4">
        <v>0</v>
      </c>
      <c r="J296" s="4">
        <v>2492000</v>
      </c>
      <c r="K296" s="4">
        <v>0</v>
      </c>
      <c r="L296" s="4">
        <v>0</v>
      </c>
    </row>
    <row r="297" spans="1:12" x14ac:dyDescent="0.2">
      <c r="A297" s="2">
        <v>2</v>
      </c>
      <c r="B297" s="8" t="s">
        <v>18</v>
      </c>
      <c r="C297" s="8" t="s">
        <v>588</v>
      </c>
      <c r="D297" s="8" t="s">
        <v>589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</row>
    <row r="298" spans="1:12" x14ac:dyDescent="0.2">
      <c r="A298" s="2">
        <v>2</v>
      </c>
      <c r="B298" s="8" t="s">
        <v>18</v>
      </c>
      <c r="C298" s="8" t="s">
        <v>590</v>
      </c>
      <c r="D298" s="8" t="s">
        <v>591</v>
      </c>
      <c r="E298" s="4">
        <v>1651869.41</v>
      </c>
      <c r="F298" s="4">
        <v>0</v>
      </c>
      <c r="G298" s="4">
        <v>1651869.41</v>
      </c>
      <c r="H298" s="4">
        <v>440085.54</v>
      </c>
      <c r="I298" s="4">
        <v>0</v>
      </c>
      <c r="J298" s="4">
        <v>782839.21</v>
      </c>
      <c r="K298" s="4">
        <v>371055.34</v>
      </c>
      <c r="L298" s="4">
        <v>371055.34</v>
      </c>
    </row>
    <row r="299" spans="1:12" x14ac:dyDescent="0.2">
      <c r="A299" s="2">
        <v>2</v>
      </c>
      <c r="B299" s="8" t="s">
        <v>18</v>
      </c>
      <c r="C299" s="8" t="s">
        <v>592</v>
      </c>
      <c r="D299" s="8" t="s">
        <v>593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</row>
    <row r="300" spans="1:12" x14ac:dyDescent="0.2">
      <c r="A300" s="2">
        <v>2</v>
      </c>
      <c r="B300" s="8" t="s">
        <v>18</v>
      </c>
      <c r="C300" s="8" t="s">
        <v>594</v>
      </c>
      <c r="D300" s="8" t="s">
        <v>595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</row>
    <row r="301" spans="1:12" x14ac:dyDescent="0.2">
      <c r="A301" s="2">
        <v>2</v>
      </c>
      <c r="B301" s="8" t="s">
        <v>18</v>
      </c>
      <c r="C301" s="8" t="s">
        <v>596</v>
      </c>
      <c r="D301" s="8" t="s">
        <v>597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</row>
    <row r="302" spans="1:12" x14ac:dyDescent="0.2">
      <c r="A302" s="2">
        <v>2</v>
      </c>
      <c r="B302" s="8" t="s">
        <v>18</v>
      </c>
      <c r="C302" s="8" t="s">
        <v>598</v>
      </c>
      <c r="D302" s="8" t="s">
        <v>599</v>
      </c>
      <c r="E302" s="4">
        <v>1000000</v>
      </c>
      <c r="F302" s="4">
        <v>0</v>
      </c>
      <c r="G302" s="4">
        <v>1000000</v>
      </c>
      <c r="H302" s="4">
        <v>0</v>
      </c>
      <c r="I302" s="4">
        <v>0</v>
      </c>
      <c r="J302" s="4">
        <v>1000000</v>
      </c>
      <c r="K302" s="4">
        <v>0</v>
      </c>
      <c r="L302" s="4">
        <v>0</v>
      </c>
    </row>
    <row r="303" spans="1:12" x14ac:dyDescent="0.2">
      <c r="A303" s="2">
        <v>2</v>
      </c>
      <c r="B303" s="8" t="s">
        <v>18</v>
      </c>
      <c r="C303" s="8" t="s">
        <v>600</v>
      </c>
      <c r="D303" s="8" t="s">
        <v>601</v>
      </c>
      <c r="E303" s="4">
        <v>9000</v>
      </c>
      <c r="F303" s="4">
        <v>0</v>
      </c>
      <c r="G303" s="4">
        <v>9000</v>
      </c>
      <c r="H303" s="4">
        <v>0</v>
      </c>
      <c r="I303" s="4">
        <v>0</v>
      </c>
      <c r="J303" s="4">
        <v>9000</v>
      </c>
      <c r="K303" s="4">
        <v>0</v>
      </c>
      <c r="L303" s="4">
        <v>0</v>
      </c>
    </row>
    <row r="304" spans="1:12" x14ac:dyDescent="0.2">
      <c r="A304" s="2">
        <v>2</v>
      </c>
      <c r="B304" s="8" t="s">
        <v>18</v>
      </c>
      <c r="C304" s="8" t="s">
        <v>602</v>
      </c>
      <c r="D304" s="8" t="s">
        <v>603</v>
      </c>
      <c r="E304" s="4">
        <v>3500000</v>
      </c>
      <c r="F304" s="4">
        <v>0</v>
      </c>
      <c r="G304" s="4">
        <v>3500000</v>
      </c>
      <c r="H304" s="4">
        <v>721508</v>
      </c>
      <c r="I304" s="4">
        <v>874752</v>
      </c>
      <c r="J304" s="4">
        <v>0</v>
      </c>
      <c r="K304" s="4">
        <v>703308</v>
      </c>
      <c r="L304" s="4">
        <v>1578060</v>
      </c>
    </row>
    <row r="305" spans="1:12" x14ac:dyDescent="0.2">
      <c r="A305" s="2">
        <v>2</v>
      </c>
      <c r="B305" s="8" t="s">
        <v>18</v>
      </c>
      <c r="C305" s="8" t="s">
        <v>604</v>
      </c>
      <c r="D305" s="8" t="s">
        <v>605</v>
      </c>
      <c r="E305" s="4">
        <v>75000</v>
      </c>
      <c r="F305" s="4">
        <v>0</v>
      </c>
      <c r="G305" s="4">
        <v>75000</v>
      </c>
      <c r="H305" s="4">
        <v>0</v>
      </c>
      <c r="I305" s="4">
        <v>0</v>
      </c>
      <c r="J305" s="4">
        <v>75000</v>
      </c>
      <c r="K305" s="4">
        <v>0</v>
      </c>
      <c r="L305" s="4">
        <v>0</v>
      </c>
    </row>
    <row r="306" spans="1:12" x14ac:dyDescent="0.2">
      <c r="A306" s="2">
        <v>2</v>
      </c>
      <c r="B306" s="8" t="s">
        <v>18</v>
      </c>
      <c r="C306" s="8" t="s">
        <v>606</v>
      </c>
      <c r="D306" s="8" t="s">
        <v>607</v>
      </c>
      <c r="E306" s="4">
        <v>1214225</v>
      </c>
      <c r="F306" s="4">
        <v>0</v>
      </c>
      <c r="G306" s="4">
        <v>1214225</v>
      </c>
      <c r="H306" s="4">
        <v>1100265.51</v>
      </c>
      <c r="I306" s="4">
        <v>0</v>
      </c>
      <c r="J306" s="4">
        <v>70215</v>
      </c>
      <c r="K306" s="4">
        <v>1041425</v>
      </c>
      <c r="L306" s="4">
        <v>1041425</v>
      </c>
    </row>
    <row r="307" spans="1:12" x14ac:dyDescent="0.2">
      <c r="A307" s="2">
        <v>2</v>
      </c>
      <c r="B307" s="8" t="s">
        <v>18</v>
      </c>
      <c r="C307" s="8" t="s">
        <v>608</v>
      </c>
      <c r="D307" s="8" t="s">
        <v>609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</row>
    <row r="308" spans="1:12" x14ac:dyDescent="0.2">
      <c r="A308" s="2">
        <v>2</v>
      </c>
      <c r="B308" s="8" t="s">
        <v>18</v>
      </c>
      <c r="C308" s="8" t="s">
        <v>610</v>
      </c>
      <c r="D308" s="8" t="s">
        <v>611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</row>
    <row r="309" spans="1:12" x14ac:dyDescent="0.2">
      <c r="A309" s="2">
        <v>2</v>
      </c>
      <c r="B309" s="8" t="s">
        <v>18</v>
      </c>
      <c r="C309" s="8" t="s">
        <v>612</v>
      </c>
      <c r="D309" s="8" t="s">
        <v>613</v>
      </c>
      <c r="E309" s="4">
        <v>250000</v>
      </c>
      <c r="F309" s="4">
        <v>0</v>
      </c>
      <c r="G309" s="4">
        <v>250000</v>
      </c>
      <c r="H309" s="4">
        <v>0</v>
      </c>
      <c r="I309" s="4">
        <v>0</v>
      </c>
      <c r="J309" s="4">
        <v>250000</v>
      </c>
      <c r="K309" s="4">
        <v>0</v>
      </c>
      <c r="L309" s="4">
        <v>0</v>
      </c>
    </row>
    <row r="310" spans="1:12" x14ac:dyDescent="0.2">
      <c r="A310" s="2">
        <v>2</v>
      </c>
      <c r="B310" s="8" t="s">
        <v>18</v>
      </c>
      <c r="C310" s="8" t="s">
        <v>614</v>
      </c>
      <c r="D310" s="8" t="s">
        <v>615</v>
      </c>
      <c r="E310" s="4">
        <v>574038</v>
      </c>
      <c r="F310" s="4">
        <v>0</v>
      </c>
      <c r="G310" s="4">
        <v>574038</v>
      </c>
      <c r="H310" s="4">
        <v>0</v>
      </c>
      <c r="I310" s="4">
        <v>0</v>
      </c>
      <c r="J310" s="4">
        <v>574038</v>
      </c>
      <c r="K310" s="4">
        <v>0</v>
      </c>
      <c r="L310" s="4">
        <v>0</v>
      </c>
    </row>
    <row r="311" spans="1:12" x14ac:dyDescent="0.2">
      <c r="A311" s="2">
        <v>2</v>
      </c>
      <c r="B311" s="8" t="s">
        <v>18</v>
      </c>
      <c r="C311" s="8" t="s">
        <v>616</v>
      </c>
      <c r="D311" s="8" t="s">
        <v>617</v>
      </c>
      <c r="E311" s="4">
        <v>200000</v>
      </c>
      <c r="F311" s="4">
        <v>0</v>
      </c>
      <c r="G311" s="4">
        <v>200000</v>
      </c>
      <c r="H311" s="4">
        <v>149110</v>
      </c>
      <c r="I311" s="4">
        <v>0</v>
      </c>
      <c r="J311" s="4">
        <v>0</v>
      </c>
      <c r="K311" s="4">
        <v>149110</v>
      </c>
      <c r="L311" s="4">
        <v>149110</v>
      </c>
    </row>
    <row r="312" spans="1:12" x14ac:dyDescent="0.2">
      <c r="A312" s="2">
        <v>2</v>
      </c>
      <c r="B312" s="8" t="s">
        <v>18</v>
      </c>
      <c r="C312" s="8" t="s">
        <v>618</v>
      </c>
      <c r="D312" s="8" t="s">
        <v>619</v>
      </c>
      <c r="E312" s="4">
        <v>4077000</v>
      </c>
      <c r="F312" s="4">
        <v>0</v>
      </c>
      <c r="G312" s="4">
        <v>4077000</v>
      </c>
      <c r="H312" s="4">
        <v>0</v>
      </c>
      <c r="I312" s="4">
        <v>0</v>
      </c>
      <c r="J312" s="4">
        <v>4077000</v>
      </c>
      <c r="K312" s="4">
        <v>0</v>
      </c>
      <c r="L312" s="4">
        <v>0</v>
      </c>
    </row>
    <row r="313" spans="1:12" x14ac:dyDescent="0.2">
      <c r="A313" s="2">
        <v>2</v>
      </c>
      <c r="B313" s="8" t="s">
        <v>18</v>
      </c>
      <c r="C313" s="8" t="s">
        <v>620</v>
      </c>
      <c r="D313" s="8" t="s">
        <v>621</v>
      </c>
      <c r="E313" s="4">
        <v>1122000</v>
      </c>
      <c r="F313" s="4">
        <v>0</v>
      </c>
      <c r="G313" s="4">
        <v>1122000</v>
      </c>
      <c r="H313" s="4">
        <v>0</v>
      </c>
      <c r="I313" s="4">
        <v>0</v>
      </c>
      <c r="J313" s="4">
        <v>1122000</v>
      </c>
      <c r="K313" s="4">
        <v>0</v>
      </c>
      <c r="L313" s="4">
        <v>0</v>
      </c>
    </row>
    <row r="314" spans="1:12" x14ac:dyDescent="0.2">
      <c r="A314" s="2">
        <v>2</v>
      </c>
      <c r="B314" s="8" t="s">
        <v>18</v>
      </c>
      <c r="C314" s="8" t="s">
        <v>622</v>
      </c>
      <c r="D314" s="8" t="s">
        <v>623</v>
      </c>
      <c r="E314" s="4">
        <v>4469015.6399999997</v>
      </c>
      <c r="F314" s="4">
        <v>0</v>
      </c>
      <c r="G314" s="4">
        <v>4469015.6399999997</v>
      </c>
      <c r="H314" s="4">
        <v>0</v>
      </c>
      <c r="I314" s="4">
        <v>0</v>
      </c>
      <c r="J314" s="4">
        <v>4469015.6399999997</v>
      </c>
      <c r="K314" s="4">
        <v>0</v>
      </c>
      <c r="L314" s="4">
        <v>0</v>
      </c>
    </row>
    <row r="315" spans="1:12" x14ac:dyDescent="0.2">
      <c r="A315" s="2">
        <v>2</v>
      </c>
      <c r="B315" s="8" t="s">
        <v>18</v>
      </c>
      <c r="C315" s="8" t="s">
        <v>624</v>
      </c>
      <c r="D315" s="8" t="s">
        <v>625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</row>
    <row r="316" spans="1:12" x14ac:dyDescent="0.2">
      <c r="A316" s="2">
        <v>2</v>
      </c>
      <c r="B316" s="8" t="s">
        <v>18</v>
      </c>
      <c r="C316" s="8" t="s">
        <v>626</v>
      </c>
      <c r="D316" s="8" t="s">
        <v>627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</row>
    <row r="317" spans="1:12" x14ac:dyDescent="0.2">
      <c r="A317" s="2">
        <v>2</v>
      </c>
      <c r="B317" s="8" t="s">
        <v>18</v>
      </c>
      <c r="C317" s="8" t="s">
        <v>628</v>
      </c>
      <c r="D317" s="8" t="s">
        <v>629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</row>
    <row r="318" spans="1:12" x14ac:dyDescent="0.2">
      <c r="A318" s="2">
        <v>2</v>
      </c>
      <c r="B318" s="8" t="s">
        <v>18</v>
      </c>
      <c r="C318" s="8" t="s">
        <v>630</v>
      </c>
      <c r="D318" s="8" t="s">
        <v>631</v>
      </c>
      <c r="E318" s="4">
        <v>0</v>
      </c>
      <c r="F318" s="4">
        <v>3206160000</v>
      </c>
      <c r="G318" s="4">
        <v>3206160000</v>
      </c>
      <c r="H318" s="4">
        <v>0</v>
      </c>
      <c r="I318" s="4">
        <v>0</v>
      </c>
      <c r="J318" s="4">
        <v>3206160000</v>
      </c>
      <c r="K318" s="4">
        <v>0</v>
      </c>
      <c r="L318" s="4">
        <v>0</v>
      </c>
    </row>
    <row r="319" spans="1:12" x14ac:dyDescent="0.2">
      <c r="A319" s="2">
        <v>2</v>
      </c>
      <c r="B319" s="8" t="s">
        <v>18</v>
      </c>
      <c r="C319" s="8" t="s">
        <v>632</v>
      </c>
      <c r="D319" s="8" t="s">
        <v>633</v>
      </c>
      <c r="E319" s="4">
        <v>2000000</v>
      </c>
      <c r="F319" s="4">
        <v>0</v>
      </c>
      <c r="G319" s="4">
        <v>2000000</v>
      </c>
      <c r="H319" s="4">
        <v>0</v>
      </c>
      <c r="I319" s="4">
        <v>0</v>
      </c>
      <c r="J319" s="4">
        <v>2000000</v>
      </c>
      <c r="K319" s="4">
        <v>0</v>
      </c>
      <c r="L319" s="4">
        <v>0</v>
      </c>
    </row>
    <row r="320" spans="1:12" x14ac:dyDescent="0.2">
      <c r="A320" s="2">
        <v>2</v>
      </c>
      <c r="B320" s="8" t="s">
        <v>18</v>
      </c>
      <c r="C320" s="8" t="s">
        <v>634</v>
      </c>
      <c r="D320" s="8" t="s">
        <v>635</v>
      </c>
      <c r="E320" s="4">
        <v>32737710.73</v>
      </c>
      <c r="F320" s="4">
        <v>0</v>
      </c>
      <c r="G320" s="4">
        <v>32737710.73</v>
      </c>
      <c r="H320" s="4">
        <v>27886482.75</v>
      </c>
      <c r="I320" s="4">
        <v>0</v>
      </c>
      <c r="J320" s="4">
        <v>4849631.9800000004</v>
      </c>
      <c r="K320" s="4">
        <v>0</v>
      </c>
      <c r="L320" s="4">
        <v>0</v>
      </c>
    </row>
    <row r="321" spans="1:12" x14ac:dyDescent="0.2">
      <c r="A321" s="2">
        <v>2</v>
      </c>
      <c r="B321" s="8" t="s">
        <v>18</v>
      </c>
      <c r="C321" s="8" t="s">
        <v>636</v>
      </c>
      <c r="D321" s="8" t="s">
        <v>637</v>
      </c>
      <c r="E321" s="4">
        <v>5783074</v>
      </c>
      <c r="F321" s="4">
        <v>0</v>
      </c>
      <c r="G321" s="4">
        <v>5783074</v>
      </c>
      <c r="H321" s="4">
        <v>317705.12</v>
      </c>
      <c r="I321" s="4">
        <v>0</v>
      </c>
      <c r="J321" s="4">
        <v>5465368.8799999999</v>
      </c>
      <c r="K321" s="4">
        <v>0</v>
      </c>
      <c r="L321" s="4">
        <v>0</v>
      </c>
    </row>
    <row r="322" spans="1:12" x14ac:dyDescent="0.2">
      <c r="A322" s="2">
        <v>2</v>
      </c>
      <c r="B322" s="8" t="s">
        <v>18</v>
      </c>
      <c r="C322" s="8" t="s">
        <v>638</v>
      </c>
      <c r="D322" s="8" t="s">
        <v>639</v>
      </c>
      <c r="E322" s="4">
        <v>22264451</v>
      </c>
      <c r="F322" s="4">
        <v>0</v>
      </c>
      <c r="G322" s="4">
        <v>22264451</v>
      </c>
      <c r="H322" s="4">
        <v>834380.54</v>
      </c>
      <c r="I322" s="4">
        <v>0</v>
      </c>
      <c r="J322" s="4">
        <v>21381539.98</v>
      </c>
      <c r="K322" s="4">
        <v>0</v>
      </c>
      <c r="L322" s="4">
        <v>0</v>
      </c>
    </row>
    <row r="323" spans="1:12" x14ac:dyDescent="0.2">
      <c r="A323" s="2">
        <v>2</v>
      </c>
      <c r="B323" s="8" t="s">
        <v>18</v>
      </c>
      <c r="C323" s="8" t="s">
        <v>640</v>
      </c>
      <c r="D323" s="8" t="s">
        <v>641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</row>
    <row r="324" spans="1:12" x14ac:dyDescent="0.2">
      <c r="B324" s="3" t="s">
        <v>642</v>
      </c>
      <c r="C324" s="3" t="s">
        <v>642</v>
      </c>
      <c r="D324" s="3" t="s">
        <v>642</v>
      </c>
      <c r="E324" s="4" t="s">
        <v>643</v>
      </c>
      <c r="F324" s="4" t="s">
        <v>643</v>
      </c>
      <c r="H324" s="4" t="s">
        <v>643</v>
      </c>
      <c r="I324" s="4" t="s">
        <v>643</v>
      </c>
      <c r="J324" s="4" t="s">
        <v>644</v>
      </c>
      <c r="L324" s="4" t="s">
        <v>645</v>
      </c>
    </row>
    <row r="325" spans="1:12" x14ac:dyDescent="0.2">
      <c r="B325" s="3" t="s">
        <v>642</v>
      </c>
      <c r="C325" s="3" t="s">
        <v>642</v>
      </c>
      <c r="D325" s="3" t="s">
        <v>642</v>
      </c>
      <c r="E325" s="4">
        <v>2242182057.21</v>
      </c>
      <c r="F325" s="4">
        <v>3206160000</v>
      </c>
      <c r="H325" s="4">
        <v>452361539.34000003</v>
      </c>
      <c r="I325" s="4">
        <v>167031895.06999999</v>
      </c>
      <c r="J325" s="4">
        <v>4687599217.8400002</v>
      </c>
      <c r="L325" s="4">
        <v>267623035.25</v>
      </c>
    </row>
    <row r="327" spans="1:12" x14ac:dyDescent="0.2">
      <c r="B327" s="3" t="s">
        <v>642</v>
      </c>
      <c r="C327" s="3" t="s">
        <v>642</v>
      </c>
      <c r="D327" s="3" t="s">
        <v>642</v>
      </c>
      <c r="E327" s="9" t="s">
        <v>646</v>
      </c>
      <c r="F327" s="9" t="s">
        <v>646</v>
      </c>
      <c r="G327" s="9" t="s">
        <v>646</v>
      </c>
      <c r="H327" s="9" t="s">
        <v>646</v>
      </c>
      <c r="I327" s="9" t="s">
        <v>646</v>
      </c>
      <c r="J327" s="9" t="s">
        <v>647</v>
      </c>
      <c r="L327" s="9" t="s">
        <v>648</v>
      </c>
    </row>
    <row r="328" spans="1:12" x14ac:dyDescent="0.2">
      <c r="B328" s="3" t="s">
        <v>642</v>
      </c>
      <c r="C328" s="3" t="s">
        <v>642</v>
      </c>
      <c r="D328" s="3" t="s">
        <v>642</v>
      </c>
      <c r="E328" s="4">
        <v>2242182057.21</v>
      </c>
      <c r="F328" s="4">
        <v>3206160000</v>
      </c>
      <c r="G328" s="4">
        <v>5448342057.21</v>
      </c>
      <c r="H328" s="4">
        <v>452361539.34000003</v>
      </c>
      <c r="I328" s="4">
        <v>167031895.06999999</v>
      </c>
      <c r="J328" s="4">
        <v>4687599217.8400002</v>
      </c>
      <c r="L328" s="4">
        <v>267623035.25</v>
      </c>
    </row>
    <row r="332" spans="1:12" x14ac:dyDescent="0.2">
      <c r="A332" s="6" t="s">
        <v>649</v>
      </c>
    </row>
    <row r="334" spans="1:12" x14ac:dyDescent="0.2">
      <c r="A334" s="6" t="s">
        <v>650</v>
      </c>
    </row>
  </sheetData>
  <mergeCells count="4">
    <mergeCell ref="A3:L3"/>
    <mergeCell ref="A4:L4"/>
    <mergeCell ref="A5:L5"/>
    <mergeCell ref="A6:L6"/>
  </mergeCells>
  <pageMargins left="0.7" right="0.7" top="0.75" bottom="0.75" header="0.3" footer="0.3"/>
  <rowBreaks count="1" manualBreakCount="1">
    <brk id="3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5"/>
  <sheetViews>
    <sheetView tabSelected="1" workbookViewId="0">
      <pane xSplit="4" ySplit="11" topLeftCell="K333" activePane="bottomRight" state="frozen"/>
      <selection pane="topRight" activeCell="E1" sqref="E1"/>
      <selection pane="bottomLeft" activeCell="A12" sqref="A12"/>
      <selection pane="bottomRight" activeCell="M344" sqref="M344"/>
    </sheetView>
  </sheetViews>
  <sheetFormatPr baseColWidth="10" defaultRowHeight="11.25" outlineLevelRow="2" x14ac:dyDescent="0.2"/>
  <cols>
    <col min="1" max="1" width="15.85546875" style="2" customWidth="1"/>
    <col min="2" max="2" width="8.7109375" style="3" customWidth="1"/>
    <col min="3" max="3" width="15.5703125" style="3" customWidth="1"/>
    <col min="4" max="4" width="44.42578125" style="3" customWidth="1"/>
    <col min="5" max="15" width="20.7109375" style="4" customWidth="1"/>
    <col min="16" max="16384" width="11.42578125" style="1"/>
  </cols>
  <sheetData>
    <row r="1" spans="1:15" x14ac:dyDescent="0.2">
      <c r="B1" s="5"/>
    </row>
    <row r="3" spans="1:15" ht="15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5" x14ac:dyDescent="0.2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" x14ac:dyDescent="0.25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5" x14ac:dyDescent="0.25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9" spans="1:15" x14ac:dyDescent="0.2">
      <c r="A9" s="6" t="s">
        <v>4</v>
      </c>
    </row>
    <row r="11" spans="1:15" ht="22.5" x14ac:dyDescent="0.2">
      <c r="A11" s="6" t="s">
        <v>6</v>
      </c>
      <c r="B11" s="10" t="s">
        <v>7</v>
      </c>
      <c r="C11" s="10" t="s">
        <v>8</v>
      </c>
      <c r="D11" s="10" t="s">
        <v>9</v>
      </c>
      <c r="E11" s="11" t="s">
        <v>10</v>
      </c>
      <c r="F11" s="11" t="s">
        <v>11</v>
      </c>
      <c r="G11" s="11" t="s">
        <v>12</v>
      </c>
      <c r="H11" s="13" t="s">
        <v>13</v>
      </c>
      <c r="I11" s="13" t="s">
        <v>651</v>
      </c>
      <c r="J11" s="48" t="s">
        <v>822</v>
      </c>
      <c r="K11" s="48" t="s">
        <v>820</v>
      </c>
      <c r="L11" s="48" t="s">
        <v>823</v>
      </c>
      <c r="M11" s="48" t="s">
        <v>821</v>
      </c>
      <c r="N11" s="16" t="s">
        <v>653</v>
      </c>
      <c r="O11" s="16" t="s">
        <v>654</v>
      </c>
    </row>
    <row r="12" spans="1:15" outlineLevel="2" x14ac:dyDescent="0.2">
      <c r="A12" s="2" t="s">
        <v>655</v>
      </c>
      <c r="B12" s="8" t="s">
        <v>18</v>
      </c>
      <c r="C12" s="8" t="s">
        <v>19</v>
      </c>
      <c r="D12" s="8" t="s">
        <v>668</v>
      </c>
      <c r="E12" s="4">
        <v>52635812.32</v>
      </c>
      <c r="F12" s="4">
        <v>0</v>
      </c>
      <c r="G12" s="4">
        <v>52635812.32</v>
      </c>
      <c r="H12" s="14">
        <v>8462005</v>
      </c>
      <c r="I12" s="15">
        <f>H12/G12</f>
        <v>0.16076516400193747</v>
      </c>
      <c r="J12" s="49"/>
      <c r="K12" s="50"/>
      <c r="L12" s="50">
        <f>H12+K12</f>
        <v>8462005</v>
      </c>
      <c r="M12" s="49">
        <f>L12/G12</f>
        <v>0.16076516400193747</v>
      </c>
      <c r="N12" s="17">
        <f>G12-H12</f>
        <v>44173807.32</v>
      </c>
      <c r="O12" s="18">
        <f>N12/G12</f>
        <v>0.83923483599806259</v>
      </c>
    </row>
    <row r="13" spans="1:15" outlineLevel="2" x14ac:dyDescent="0.2">
      <c r="A13" s="2" t="s">
        <v>656</v>
      </c>
      <c r="B13" s="8" t="s">
        <v>18</v>
      </c>
      <c r="C13" s="8" t="s">
        <v>21</v>
      </c>
      <c r="D13" s="8" t="s">
        <v>668</v>
      </c>
      <c r="E13" s="4">
        <v>8234314.9299999997</v>
      </c>
      <c r="F13" s="4">
        <v>0</v>
      </c>
      <c r="G13" s="4">
        <v>8234314.9299999997</v>
      </c>
      <c r="H13" s="14">
        <v>2064750</v>
      </c>
      <c r="I13" s="15">
        <f t="shared" ref="I13:I81" si="0">H13/G13</f>
        <v>0.25074945730791959</v>
      </c>
      <c r="J13" s="49"/>
      <c r="K13" s="49"/>
      <c r="L13" s="50">
        <f t="shared" ref="L13:L76" si="1">H13+K13</f>
        <v>2064750</v>
      </c>
      <c r="M13" s="49">
        <f t="shared" ref="M13:M76" si="2">L13/G13</f>
        <v>0.25074945730791959</v>
      </c>
      <c r="N13" s="17">
        <f t="shared" ref="N13:N81" si="3">G13-H13</f>
        <v>6169564.9299999997</v>
      </c>
      <c r="O13" s="18">
        <f t="shared" ref="O13:O81" si="4">N13/G13</f>
        <v>0.74925054269208036</v>
      </c>
    </row>
    <row r="14" spans="1:15" outlineLevel="2" x14ac:dyDescent="0.2">
      <c r="A14" s="2" t="s">
        <v>657</v>
      </c>
      <c r="B14" s="8" t="s">
        <v>18</v>
      </c>
      <c r="C14" s="8" t="s">
        <v>23</v>
      </c>
      <c r="D14" s="8" t="s">
        <v>668</v>
      </c>
      <c r="E14" s="4">
        <v>46757418.560000002</v>
      </c>
      <c r="F14" s="4">
        <v>0</v>
      </c>
      <c r="G14" s="4">
        <v>46757418.560000002</v>
      </c>
      <c r="H14" s="14">
        <v>5397483</v>
      </c>
      <c r="I14" s="15">
        <f t="shared" si="0"/>
        <v>0.11543586378862743</v>
      </c>
      <c r="J14" s="49"/>
      <c r="K14" s="49"/>
      <c r="L14" s="50">
        <f t="shared" si="1"/>
        <v>5397483</v>
      </c>
      <c r="M14" s="49">
        <f t="shared" si="2"/>
        <v>0.11543586378862743</v>
      </c>
      <c r="N14" s="17">
        <f t="shared" si="3"/>
        <v>41359935.560000002</v>
      </c>
      <c r="O14" s="18">
        <f t="shared" si="4"/>
        <v>0.88456413621137253</v>
      </c>
    </row>
    <row r="15" spans="1:15" outlineLevel="2" x14ac:dyDescent="0.2">
      <c r="A15" s="2" t="s">
        <v>659</v>
      </c>
      <c r="B15" s="8" t="s">
        <v>18</v>
      </c>
      <c r="C15" s="8" t="s">
        <v>25</v>
      </c>
      <c r="D15" s="8" t="s">
        <v>668</v>
      </c>
      <c r="E15" s="4">
        <v>25350525.640000001</v>
      </c>
      <c r="F15" s="4">
        <v>0</v>
      </c>
      <c r="G15" s="4">
        <v>25350525.640000001</v>
      </c>
      <c r="H15" s="14">
        <v>5889049</v>
      </c>
      <c r="I15" s="15">
        <f t="shared" si="0"/>
        <v>0.23230480833532727</v>
      </c>
      <c r="J15" s="49"/>
      <c r="K15" s="49"/>
      <c r="L15" s="50">
        <f t="shared" si="1"/>
        <v>5889049</v>
      </c>
      <c r="M15" s="49">
        <f t="shared" si="2"/>
        <v>0.23230480833532727</v>
      </c>
      <c r="N15" s="17">
        <f t="shared" si="3"/>
        <v>19461476.640000001</v>
      </c>
      <c r="O15" s="18">
        <f t="shared" si="4"/>
        <v>0.7676951916646727</v>
      </c>
    </row>
    <row r="16" spans="1:15" outlineLevel="2" x14ac:dyDescent="0.2">
      <c r="A16" s="2" t="s">
        <v>658</v>
      </c>
      <c r="B16" s="8" t="s">
        <v>18</v>
      </c>
      <c r="C16" s="8" t="s">
        <v>27</v>
      </c>
      <c r="D16" s="8" t="s">
        <v>668</v>
      </c>
      <c r="E16" s="4">
        <v>58232698.149999999</v>
      </c>
      <c r="F16" s="4">
        <v>0</v>
      </c>
      <c r="G16" s="4">
        <v>58232698.149999999</v>
      </c>
      <c r="H16" s="14">
        <v>11880368</v>
      </c>
      <c r="I16" s="15">
        <f t="shared" si="0"/>
        <v>0.20401541363234946</v>
      </c>
      <c r="J16" s="49"/>
      <c r="K16" s="49"/>
      <c r="L16" s="50">
        <f t="shared" si="1"/>
        <v>11880368</v>
      </c>
      <c r="M16" s="49">
        <f t="shared" si="2"/>
        <v>0.20401541363234946</v>
      </c>
      <c r="N16" s="17">
        <f t="shared" si="3"/>
        <v>46352330.149999999</v>
      </c>
      <c r="O16" s="18">
        <f t="shared" si="4"/>
        <v>0.79598458636765057</v>
      </c>
    </row>
    <row r="17" spans="1:15" outlineLevel="2" x14ac:dyDescent="0.2">
      <c r="A17" s="2" t="s">
        <v>660</v>
      </c>
      <c r="B17" s="8" t="s">
        <v>18</v>
      </c>
      <c r="C17" s="8" t="s">
        <v>29</v>
      </c>
      <c r="D17" s="8" t="s">
        <v>669</v>
      </c>
      <c r="E17" s="4">
        <v>21899005.399999999</v>
      </c>
      <c r="F17" s="4">
        <v>0</v>
      </c>
      <c r="G17" s="4">
        <v>21899005.399999999</v>
      </c>
      <c r="H17" s="14">
        <v>1987961</v>
      </c>
      <c r="I17" s="15">
        <f t="shared" si="0"/>
        <v>9.077859764352586E-2</v>
      </c>
      <c r="J17" s="49"/>
      <c r="K17" s="49"/>
      <c r="L17" s="50">
        <f t="shared" si="1"/>
        <v>1987961</v>
      </c>
      <c r="M17" s="49">
        <f t="shared" si="2"/>
        <v>9.077859764352586E-2</v>
      </c>
      <c r="N17" s="17">
        <f t="shared" si="3"/>
        <v>19911044.399999999</v>
      </c>
      <c r="O17" s="18">
        <f t="shared" si="4"/>
        <v>0.90922140235647408</v>
      </c>
    </row>
    <row r="18" spans="1:15" outlineLevel="2" x14ac:dyDescent="0.2">
      <c r="A18" s="2" t="s">
        <v>661</v>
      </c>
      <c r="B18" s="8" t="s">
        <v>18</v>
      </c>
      <c r="C18" s="8" t="s">
        <v>31</v>
      </c>
      <c r="D18" s="8" t="s">
        <v>668</v>
      </c>
      <c r="E18" s="4">
        <v>24254290.010000002</v>
      </c>
      <c r="F18" s="4">
        <v>0</v>
      </c>
      <c r="G18" s="4">
        <v>24254290.010000002</v>
      </c>
      <c r="H18" s="14">
        <v>6076255</v>
      </c>
      <c r="I18" s="15">
        <f t="shared" si="0"/>
        <v>0.25052289708314573</v>
      </c>
      <c r="J18" s="49"/>
      <c r="K18" s="49"/>
      <c r="L18" s="50">
        <f t="shared" si="1"/>
        <v>6076255</v>
      </c>
      <c r="M18" s="49">
        <f t="shared" si="2"/>
        <v>0.25052289708314573</v>
      </c>
      <c r="N18" s="17">
        <f t="shared" si="3"/>
        <v>18178035.010000002</v>
      </c>
      <c r="O18" s="18">
        <f t="shared" si="4"/>
        <v>0.74947710291685432</v>
      </c>
    </row>
    <row r="19" spans="1:15" outlineLevel="2" x14ac:dyDescent="0.2">
      <c r="A19" s="2" t="s">
        <v>662</v>
      </c>
      <c r="B19" s="8" t="s">
        <v>18</v>
      </c>
      <c r="C19" s="8" t="s">
        <v>33</v>
      </c>
      <c r="D19" s="8" t="s">
        <v>668</v>
      </c>
      <c r="E19" s="4">
        <v>21721502.140000001</v>
      </c>
      <c r="F19" s="4">
        <v>0</v>
      </c>
      <c r="G19" s="4">
        <v>21721502.140000001</v>
      </c>
      <c r="H19" s="14">
        <v>5144098</v>
      </c>
      <c r="I19" s="15">
        <f t="shared" si="0"/>
        <v>0.23682054615031334</v>
      </c>
      <c r="J19" s="49"/>
      <c r="K19" s="49"/>
      <c r="L19" s="50">
        <f t="shared" si="1"/>
        <v>5144098</v>
      </c>
      <c r="M19" s="49">
        <f t="shared" si="2"/>
        <v>0.23682054615031334</v>
      </c>
      <c r="N19" s="17">
        <f t="shared" si="3"/>
        <v>16577404.140000001</v>
      </c>
      <c r="O19" s="18">
        <f t="shared" si="4"/>
        <v>0.76317945384968666</v>
      </c>
    </row>
    <row r="20" spans="1:15" outlineLevel="2" x14ac:dyDescent="0.2">
      <c r="A20" s="2" t="s">
        <v>663</v>
      </c>
      <c r="B20" s="8" t="s">
        <v>18</v>
      </c>
      <c r="C20" s="8" t="s">
        <v>35</v>
      </c>
      <c r="D20" s="8" t="s">
        <v>668</v>
      </c>
      <c r="E20" s="4">
        <v>8957793.7300000004</v>
      </c>
      <c r="F20" s="4">
        <v>0</v>
      </c>
      <c r="G20" s="4">
        <v>8957793.7300000004</v>
      </c>
      <c r="H20" s="14">
        <v>2239861</v>
      </c>
      <c r="I20" s="15">
        <f t="shared" si="0"/>
        <v>0.25004605682073455</v>
      </c>
      <c r="J20" s="49"/>
      <c r="K20" s="49"/>
      <c r="L20" s="50">
        <f t="shared" si="1"/>
        <v>2239861</v>
      </c>
      <c r="M20" s="49">
        <f t="shared" si="2"/>
        <v>0.25004605682073455</v>
      </c>
      <c r="N20" s="17">
        <f t="shared" si="3"/>
        <v>6717932.7300000004</v>
      </c>
      <c r="O20" s="18">
        <f t="shared" si="4"/>
        <v>0.74995394317926545</v>
      </c>
    </row>
    <row r="21" spans="1:15" outlineLevel="2" x14ac:dyDescent="0.2">
      <c r="A21" s="2" t="s">
        <v>664</v>
      </c>
      <c r="B21" s="8" t="s">
        <v>18</v>
      </c>
      <c r="C21" s="8" t="s">
        <v>37</v>
      </c>
      <c r="D21" s="8" t="s">
        <v>668</v>
      </c>
      <c r="E21" s="4">
        <v>63566977.090000004</v>
      </c>
      <c r="F21" s="4">
        <v>0</v>
      </c>
      <c r="G21" s="4">
        <v>63566977.090000004</v>
      </c>
      <c r="H21" s="14">
        <v>12916427</v>
      </c>
      <c r="I21" s="15">
        <f t="shared" si="0"/>
        <v>0.20319397887542365</v>
      </c>
      <c r="J21" s="49"/>
      <c r="K21" s="49"/>
      <c r="L21" s="50">
        <f t="shared" si="1"/>
        <v>12916427</v>
      </c>
      <c r="M21" s="49">
        <f t="shared" si="2"/>
        <v>0.20319397887542365</v>
      </c>
      <c r="N21" s="17">
        <f t="shared" si="3"/>
        <v>50650550.090000004</v>
      </c>
      <c r="O21" s="18">
        <f t="shared" si="4"/>
        <v>0.79680602112457632</v>
      </c>
    </row>
    <row r="22" spans="1:15" outlineLevel="2" x14ac:dyDescent="0.2">
      <c r="A22" s="2" t="s">
        <v>665</v>
      </c>
      <c r="B22" s="8" t="s">
        <v>18</v>
      </c>
      <c r="C22" s="8" t="s">
        <v>39</v>
      </c>
      <c r="D22" s="8" t="s">
        <v>668</v>
      </c>
      <c r="E22" s="4">
        <v>121243294.34</v>
      </c>
      <c r="F22" s="4">
        <v>0</v>
      </c>
      <c r="G22" s="4">
        <v>121243294.34</v>
      </c>
      <c r="H22" s="14">
        <v>23574704</v>
      </c>
      <c r="I22" s="15">
        <f t="shared" si="0"/>
        <v>0.19444130191555137</v>
      </c>
      <c r="J22" s="49"/>
      <c r="K22" s="49"/>
      <c r="L22" s="50">
        <f t="shared" si="1"/>
        <v>23574704</v>
      </c>
      <c r="M22" s="49">
        <f t="shared" si="2"/>
        <v>0.19444130191555137</v>
      </c>
      <c r="N22" s="17">
        <f t="shared" si="3"/>
        <v>97668590.340000004</v>
      </c>
      <c r="O22" s="18">
        <f t="shared" si="4"/>
        <v>0.80555869808444869</v>
      </c>
    </row>
    <row r="23" spans="1:15" outlineLevel="2" x14ac:dyDescent="0.2">
      <c r="A23" s="2" t="s">
        <v>666</v>
      </c>
      <c r="B23" s="8" t="s">
        <v>18</v>
      </c>
      <c r="C23" s="8" t="s">
        <v>41</v>
      </c>
      <c r="D23" s="8" t="s">
        <v>668</v>
      </c>
      <c r="E23" s="4">
        <v>69379902.75</v>
      </c>
      <c r="F23" s="4">
        <v>0</v>
      </c>
      <c r="G23" s="4">
        <v>69379902.75</v>
      </c>
      <c r="H23" s="14">
        <v>16534479</v>
      </c>
      <c r="I23" s="15">
        <f t="shared" si="0"/>
        <v>0.23831799043563809</v>
      </c>
      <c r="J23" s="49"/>
      <c r="K23" s="49"/>
      <c r="L23" s="50">
        <f t="shared" si="1"/>
        <v>16534479</v>
      </c>
      <c r="M23" s="49">
        <f t="shared" si="2"/>
        <v>0.23831799043563809</v>
      </c>
      <c r="N23" s="17">
        <f t="shared" si="3"/>
        <v>52845423.75</v>
      </c>
      <c r="O23" s="18">
        <f t="shared" si="4"/>
        <v>0.76168200956436194</v>
      </c>
    </row>
    <row r="24" spans="1:15" outlineLevel="1" x14ac:dyDescent="0.2">
      <c r="B24" s="8"/>
      <c r="C24" s="8"/>
      <c r="D24" s="10" t="s">
        <v>753</v>
      </c>
      <c r="E24" s="4">
        <f>SUBTOTAL(9,E12:E23)</f>
        <v>522233535.05999994</v>
      </c>
      <c r="F24" s="4">
        <f>SUBTOTAL(9,F12:F23)</f>
        <v>0</v>
      </c>
      <c r="G24" s="4">
        <f>SUBTOTAL(9,G12:G23)</f>
        <v>522233535.05999994</v>
      </c>
      <c r="H24" s="14">
        <f>SUBTOTAL(9,H12:H23)</f>
        <v>102167440</v>
      </c>
      <c r="I24" s="15">
        <f t="shared" si="0"/>
        <v>0.195635540693996</v>
      </c>
      <c r="J24" s="49"/>
      <c r="K24" s="49"/>
      <c r="L24" s="50">
        <f t="shared" si="1"/>
        <v>102167440</v>
      </c>
      <c r="M24" s="49">
        <f t="shared" si="2"/>
        <v>0.195635540693996</v>
      </c>
      <c r="N24" s="17">
        <f>SUBTOTAL(9,N12:N23)</f>
        <v>420066095.05999994</v>
      </c>
      <c r="O24" s="18">
        <f t="shared" si="4"/>
        <v>0.80436445930600398</v>
      </c>
    </row>
    <row r="25" spans="1:15" outlineLevel="2" x14ac:dyDescent="0.2">
      <c r="A25" s="2" t="s">
        <v>660</v>
      </c>
      <c r="B25" s="8" t="s">
        <v>18</v>
      </c>
      <c r="C25" s="8" t="s">
        <v>43</v>
      </c>
      <c r="D25" s="8" t="s">
        <v>670</v>
      </c>
      <c r="E25" s="4">
        <v>13520268.1</v>
      </c>
      <c r="F25" s="4">
        <v>0</v>
      </c>
      <c r="G25" s="4">
        <v>13520268.1</v>
      </c>
      <c r="H25" s="14">
        <v>0</v>
      </c>
      <c r="I25" s="15">
        <f t="shared" si="0"/>
        <v>0</v>
      </c>
      <c r="J25" s="49"/>
      <c r="K25" s="49"/>
      <c r="L25" s="50">
        <f t="shared" si="1"/>
        <v>0</v>
      </c>
      <c r="M25" s="49">
        <f t="shared" si="2"/>
        <v>0</v>
      </c>
      <c r="N25" s="17">
        <f t="shared" si="3"/>
        <v>13520268.1</v>
      </c>
      <c r="O25" s="18">
        <f t="shared" si="4"/>
        <v>1</v>
      </c>
    </row>
    <row r="26" spans="1:15" outlineLevel="1" x14ac:dyDescent="0.2">
      <c r="B26" s="8"/>
      <c r="C26" s="8"/>
      <c r="D26" s="10" t="s">
        <v>754</v>
      </c>
      <c r="E26" s="4">
        <f>SUBTOTAL(9,E25:E25)</f>
        <v>13520268.1</v>
      </c>
      <c r="F26" s="4">
        <f>SUBTOTAL(9,F25:F25)</f>
        <v>0</v>
      </c>
      <c r="G26" s="4">
        <f>SUBTOTAL(9,G25:G25)</f>
        <v>13520268.1</v>
      </c>
      <c r="H26" s="14">
        <f>SUBTOTAL(9,H25:H25)</f>
        <v>0</v>
      </c>
      <c r="I26" s="15">
        <f t="shared" si="0"/>
        <v>0</v>
      </c>
      <c r="J26" s="49"/>
      <c r="K26" s="49"/>
      <c r="L26" s="50">
        <f t="shared" si="1"/>
        <v>0</v>
      </c>
      <c r="M26" s="49">
        <f t="shared" si="2"/>
        <v>0</v>
      </c>
      <c r="N26" s="17">
        <f>SUBTOTAL(9,N25:N25)</f>
        <v>13520268.1</v>
      </c>
      <c r="O26" s="18">
        <f t="shared" si="4"/>
        <v>1</v>
      </c>
    </row>
    <row r="27" spans="1:15" outlineLevel="2" x14ac:dyDescent="0.2">
      <c r="A27" s="2" t="s">
        <v>655</v>
      </c>
      <c r="B27" s="8" t="s">
        <v>18</v>
      </c>
      <c r="C27" s="8" t="s">
        <v>45</v>
      </c>
      <c r="D27" s="8" t="s">
        <v>671</v>
      </c>
      <c r="E27" s="4">
        <v>1620000</v>
      </c>
      <c r="F27" s="4">
        <v>0</v>
      </c>
      <c r="G27" s="4">
        <v>1620000</v>
      </c>
      <c r="H27" s="14">
        <v>0</v>
      </c>
      <c r="I27" s="15">
        <f t="shared" si="0"/>
        <v>0</v>
      </c>
      <c r="J27" s="49"/>
      <c r="K27" s="49"/>
      <c r="L27" s="50">
        <f t="shared" si="1"/>
        <v>0</v>
      </c>
      <c r="M27" s="49">
        <f t="shared" si="2"/>
        <v>0</v>
      </c>
      <c r="N27" s="17">
        <f t="shared" si="3"/>
        <v>1620000</v>
      </c>
      <c r="O27" s="18">
        <f t="shared" si="4"/>
        <v>1</v>
      </c>
    </row>
    <row r="28" spans="1:15" outlineLevel="2" x14ac:dyDescent="0.2">
      <c r="A28" s="2" t="s">
        <v>657</v>
      </c>
      <c r="B28" s="8" t="s">
        <v>18</v>
      </c>
      <c r="C28" s="8" t="s">
        <v>49</v>
      </c>
      <c r="D28" s="8" t="s">
        <v>671</v>
      </c>
      <c r="E28" s="4">
        <v>1620000</v>
      </c>
      <c r="F28" s="4">
        <v>0</v>
      </c>
      <c r="G28" s="4">
        <v>1620000</v>
      </c>
      <c r="H28" s="14">
        <v>0</v>
      </c>
      <c r="I28" s="15">
        <f t="shared" si="0"/>
        <v>0</v>
      </c>
      <c r="J28" s="49"/>
      <c r="K28" s="49"/>
      <c r="L28" s="50">
        <f t="shared" si="1"/>
        <v>0</v>
      </c>
      <c r="M28" s="49">
        <f t="shared" si="2"/>
        <v>0</v>
      </c>
      <c r="N28" s="17">
        <f t="shared" si="3"/>
        <v>1620000</v>
      </c>
      <c r="O28" s="18">
        <f t="shared" si="4"/>
        <v>1</v>
      </c>
    </row>
    <row r="29" spans="1:15" outlineLevel="2" x14ac:dyDescent="0.2">
      <c r="A29" s="2" t="s">
        <v>659</v>
      </c>
      <c r="B29" s="8" t="s">
        <v>18</v>
      </c>
      <c r="C29" s="8" t="s">
        <v>51</v>
      </c>
      <c r="D29" s="8" t="s">
        <v>671</v>
      </c>
      <c r="E29" s="4">
        <v>1620000</v>
      </c>
      <c r="F29" s="4">
        <v>0</v>
      </c>
      <c r="G29" s="4">
        <v>1620000</v>
      </c>
      <c r="H29" s="14">
        <v>0</v>
      </c>
      <c r="I29" s="15">
        <f t="shared" si="0"/>
        <v>0</v>
      </c>
      <c r="J29" s="49"/>
      <c r="K29" s="49"/>
      <c r="L29" s="50">
        <f t="shared" si="1"/>
        <v>0</v>
      </c>
      <c r="M29" s="49">
        <f t="shared" si="2"/>
        <v>0</v>
      </c>
      <c r="N29" s="17">
        <f t="shared" si="3"/>
        <v>1620000</v>
      </c>
      <c r="O29" s="18">
        <f t="shared" si="4"/>
        <v>1</v>
      </c>
    </row>
    <row r="30" spans="1:15" outlineLevel="2" x14ac:dyDescent="0.2">
      <c r="A30" s="2" t="s">
        <v>658</v>
      </c>
      <c r="B30" s="8" t="s">
        <v>18</v>
      </c>
      <c r="C30" s="8" t="s">
        <v>53</v>
      </c>
      <c r="D30" s="8" t="s">
        <v>671</v>
      </c>
      <c r="E30" s="4">
        <v>1620000</v>
      </c>
      <c r="F30" s="4">
        <v>0</v>
      </c>
      <c r="G30" s="4">
        <v>1620000</v>
      </c>
      <c r="H30" s="14">
        <v>0</v>
      </c>
      <c r="I30" s="15">
        <f t="shared" si="0"/>
        <v>0</v>
      </c>
      <c r="J30" s="49"/>
      <c r="K30" s="49"/>
      <c r="L30" s="50">
        <f t="shared" si="1"/>
        <v>0</v>
      </c>
      <c r="M30" s="49">
        <f t="shared" si="2"/>
        <v>0</v>
      </c>
      <c r="N30" s="17">
        <f t="shared" si="3"/>
        <v>1620000</v>
      </c>
      <c r="O30" s="18">
        <f t="shared" si="4"/>
        <v>1</v>
      </c>
    </row>
    <row r="31" spans="1:15" outlineLevel="2" x14ac:dyDescent="0.2">
      <c r="A31" s="2" t="s">
        <v>660</v>
      </c>
      <c r="B31" s="8" t="s">
        <v>18</v>
      </c>
      <c r="C31" s="8" t="s">
        <v>55</v>
      </c>
      <c r="D31" s="8" t="s">
        <v>671</v>
      </c>
      <c r="E31" s="4">
        <v>1620000</v>
      </c>
      <c r="F31" s="4">
        <v>0</v>
      </c>
      <c r="G31" s="4">
        <v>1620000</v>
      </c>
      <c r="H31" s="14">
        <v>0</v>
      </c>
      <c r="I31" s="15">
        <f t="shared" si="0"/>
        <v>0</v>
      </c>
      <c r="J31" s="49"/>
      <c r="K31" s="49"/>
      <c r="L31" s="50">
        <f t="shared" si="1"/>
        <v>0</v>
      </c>
      <c r="M31" s="49">
        <f t="shared" si="2"/>
        <v>0</v>
      </c>
      <c r="N31" s="17">
        <f t="shared" si="3"/>
        <v>1620000</v>
      </c>
      <c r="O31" s="18">
        <f t="shared" si="4"/>
        <v>1</v>
      </c>
    </row>
    <row r="32" spans="1:15" outlineLevel="2" x14ac:dyDescent="0.2">
      <c r="A32" s="2" t="s">
        <v>661</v>
      </c>
      <c r="B32" s="8" t="s">
        <v>18</v>
      </c>
      <c r="C32" s="8" t="s">
        <v>57</v>
      </c>
      <c r="D32" s="8" t="s">
        <v>671</v>
      </c>
      <c r="E32" s="4">
        <v>1620000</v>
      </c>
      <c r="F32" s="4">
        <v>0</v>
      </c>
      <c r="G32" s="4">
        <v>1620000</v>
      </c>
      <c r="H32" s="14">
        <v>0</v>
      </c>
      <c r="I32" s="15">
        <f t="shared" si="0"/>
        <v>0</v>
      </c>
      <c r="J32" s="49"/>
      <c r="K32" s="49"/>
      <c r="L32" s="50">
        <f t="shared" si="1"/>
        <v>0</v>
      </c>
      <c r="M32" s="49">
        <f t="shared" si="2"/>
        <v>0</v>
      </c>
      <c r="N32" s="17">
        <f t="shared" si="3"/>
        <v>1620000</v>
      </c>
      <c r="O32" s="18">
        <f t="shared" si="4"/>
        <v>1</v>
      </c>
    </row>
    <row r="33" spans="1:15" outlineLevel="2" x14ac:dyDescent="0.2">
      <c r="A33" s="2" t="s">
        <v>662</v>
      </c>
      <c r="B33" s="8" t="s">
        <v>18</v>
      </c>
      <c r="C33" s="8" t="s">
        <v>59</v>
      </c>
      <c r="D33" s="8" t="s">
        <v>671</v>
      </c>
      <c r="E33" s="4">
        <v>1620000</v>
      </c>
      <c r="F33" s="4">
        <v>0</v>
      </c>
      <c r="G33" s="4">
        <v>1620000</v>
      </c>
      <c r="H33" s="14">
        <v>0</v>
      </c>
      <c r="I33" s="15">
        <f t="shared" si="0"/>
        <v>0</v>
      </c>
      <c r="J33" s="49"/>
      <c r="K33" s="49"/>
      <c r="L33" s="50">
        <f t="shared" si="1"/>
        <v>0</v>
      </c>
      <c r="M33" s="49">
        <f t="shared" si="2"/>
        <v>0</v>
      </c>
      <c r="N33" s="17">
        <f t="shared" si="3"/>
        <v>1620000</v>
      </c>
      <c r="O33" s="18">
        <f t="shared" si="4"/>
        <v>1</v>
      </c>
    </row>
    <row r="34" spans="1:15" outlineLevel="2" x14ac:dyDescent="0.2">
      <c r="A34" s="2" t="s">
        <v>664</v>
      </c>
      <c r="B34" s="8" t="s">
        <v>18</v>
      </c>
      <c r="C34" s="8" t="s">
        <v>63</v>
      </c>
      <c r="D34" s="8" t="s">
        <v>671</v>
      </c>
      <c r="E34" s="4">
        <v>1620000</v>
      </c>
      <c r="F34" s="4">
        <v>0</v>
      </c>
      <c r="G34" s="4">
        <v>1620000</v>
      </c>
      <c r="H34" s="14">
        <v>0</v>
      </c>
      <c r="I34" s="15">
        <f t="shared" si="0"/>
        <v>0</v>
      </c>
      <c r="J34" s="49"/>
      <c r="K34" s="49"/>
      <c r="L34" s="50">
        <f t="shared" si="1"/>
        <v>0</v>
      </c>
      <c r="M34" s="49">
        <f t="shared" si="2"/>
        <v>0</v>
      </c>
      <c r="N34" s="17">
        <f t="shared" si="3"/>
        <v>1620000</v>
      </c>
      <c r="O34" s="18">
        <f t="shared" si="4"/>
        <v>1</v>
      </c>
    </row>
    <row r="35" spans="1:15" outlineLevel="2" x14ac:dyDescent="0.2">
      <c r="A35" s="2" t="s">
        <v>665</v>
      </c>
      <c r="B35" s="8" t="s">
        <v>18</v>
      </c>
      <c r="C35" s="8" t="s">
        <v>65</v>
      </c>
      <c r="D35" s="8" t="s">
        <v>671</v>
      </c>
      <c r="E35" s="4">
        <v>1620000</v>
      </c>
      <c r="F35" s="4">
        <v>0</v>
      </c>
      <c r="G35" s="4">
        <v>1620000</v>
      </c>
      <c r="H35" s="14">
        <v>0</v>
      </c>
      <c r="I35" s="15">
        <f t="shared" si="0"/>
        <v>0</v>
      </c>
      <c r="J35" s="49"/>
      <c r="K35" s="49"/>
      <c r="L35" s="50">
        <f t="shared" si="1"/>
        <v>0</v>
      </c>
      <c r="M35" s="49">
        <f t="shared" si="2"/>
        <v>0</v>
      </c>
      <c r="N35" s="17">
        <f t="shared" si="3"/>
        <v>1620000</v>
      </c>
      <c r="O35" s="18">
        <f t="shared" si="4"/>
        <v>1</v>
      </c>
    </row>
    <row r="36" spans="1:15" outlineLevel="2" x14ac:dyDescent="0.2">
      <c r="A36" s="2" t="s">
        <v>666</v>
      </c>
      <c r="B36" s="8" t="s">
        <v>18</v>
      </c>
      <c r="C36" s="8" t="s">
        <v>67</v>
      </c>
      <c r="D36" s="8" t="s">
        <v>671</v>
      </c>
      <c r="E36" s="4">
        <v>1620000</v>
      </c>
      <c r="F36" s="4">
        <v>0</v>
      </c>
      <c r="G36" s="4">
        <v>1620000</v>
      </c>
      <c r="H36" s="14">
        <v>791000</v>
      </c>
      <c r="I36" s="15">
        <f t="shared" si="0"/>
        <v>0.4882716049382716</v>
      </c>
      <c r="J36" s="49"/>
      <c r="K36" s="49"/>
      <c r="L36" s="50">
        <f t="shared" si="1"/>
        <v>791000</v>
      </c>
      <c r="M36" s="49">
        <f t="shared" si="2"/>
        <v>0.4882716049382716</v>
      </c>
      <c r="N36" s="17">
        <f t="shared" si="3"/>
        <v>829000</v>
      </c>
      <c r="O36" s="18">
        <f t="shared" si="4"/>
        <v>0.5117283950617284</v>
      </c>
    </row>
    <row r="37" spans="1:15" outlineLevel="1" x14ac:dyDescent="0.2">
      <c r="B37" s="8"/>
      <c r="C37" s="8"/>
      <c r="D37" s="10" t="s">
        <v>755</v>
      </c>
      <c r="E37" s="4">
        <f>SUBTOTAL(9,E27:E36)</f>
        <v>16200000</v>
      </c>
      <c r="F37" s="4">
        <f>SUBTOTAL(9,F27:F36)</f>
        <v>0</v>
      </c>
      <c r="G37" s="4">
        <f>SUBTOTAL(9,G27:G36)</f>
        <v>16200000</v>
      </c>
      <c r="H37" s="14">
        <f>SUBTOTAL(9,H27:H36)</f>
        <v>791000</v>
      </c>
      <c r="I37" s="15">
        <f t="shared" si="0"/>
        <v>4.8827160493827161E-2</v>
      </c>
      <c r="J37" s="49"/>
      <c r="K37" s="49"/>
      <c r="L37" s="50">
        <f t="shared" si="1"/>
        <v>791000</v>
      </c>
      <c r="M37" s="49">
        <f t="shared" si="2"/>
        <v>4.8827160493827161E-2</v>
      </c>
      <c r="N37" s="17">
        <f>SUBTOTAL(9,N27:N36)</f>
        <v>15409000</v>
      </c>
      <c r="O37" s="18">
        <f t="shared" si="4"/>
        <v>0.95117283950617282</v>
      </c>
    </row>
    <row r="38" spans="1:15" outlineLevel="2" x14ac:dyDescent="0.2">
      <c r="A38" s="2" t="s">
        <v>655</v>
      </c>
      <c r="B38" s="8" t="s">
        <v>18</v>
      </c>
      <c r="C38" s="8" t="s">
        <v>69</v>
      </c>
      <c r="D38" s="8" t="s">
        <v>672</v>
      </c>
      <c r="E38" s="4">
        <v>6017086.5700000003</v>
      </c>
      <c r="F38" s="4">
        <v>0</v>
      </c>
      <c r="G38" s="4">
        <v>6017086.5700000003</v>
      </c>
      <c r="H38" s="14">
        <v>361126.88</v>
      </c>
      <c r="I38" s="15">
        <f t="shared" si="0"/>
        <v>6.0016899507563504E-2</v>
      </c>
      <c r="J38" s="49"/>
      <c r="K38" s="49"/>
      <c r="L38" s="50">
        <f t="shared" si="1"/>
        <v>361126.88</v>
      </c>
      <c r="M38" s="49">
        <f t="shared" si="2"/>
        <v>6.0016899507563504E-2</v>
      </c>
      <c r="N38" s="17">
        <f t="shared" si="3"/>
        <v>5655959.6900000004</v>
      </c>
      <c r="O38" s="18">
        <f t="shared" si="4"/>
        <v>0.9399831004924365</v>
      </c>
    </row>
    <row r="39" spans="1:15" outlineLevel="1" x14ac:dyDescent="0.2">
      <c r="B39" s="8"/>
      <c r="C39" s="8"/>
      <c r="D39" s="10" t="s">
        <v>756</v>
      </c>
      <c r="E39" s="4">
        <f>SUBTOTAL(9,E38:E38)</f>
        <v>6017086.5700000003</v>
      </c>
      <c r="F39" s="4">
        <f>SUBTOTAL(9,F38:F38)</f>
        <v>0</v>
      </c>
      <c r="G39" s="4">
        <f>SUBTOTAL(9,G38:G38)</f>
        <v>6017086.5700000003</v>
      </c>
      <c r="H39" s="14">
        <f>SUBTOTAL(9,H38:H38)</f>
        <v>361126.88</v>
      </c>
      <c r="I39" s="15">
        <f t="shared" si="0"/>
        <v>6.0016899507563504E-2</v>
      </c>
      <c r="J39" s="49"/>
      <c r="K39" s="49"/>
      <c r="L39" s="50">
        <f t="shared" si="1"/>
        <v>361126.88</v>
      </c>
      <c r="M39" s="49">
        <f t="shared" si="2"/>
        <v>6.0016899507563504E-2</v>
      </c>
      <c r="N39" s="17">
        <f>SUBTOTAL(9,N38:N38)</f>
        <v>5655959.6900000004</v>
      </c>
      <c r="O39" s="18">
        <f t="shared" si="4"/>
        <v>0.9399831004924365</v>
      </c>
    </row>
    <row r="40" spans="1:15" outlineLevel="2" x14ac:dyDescent="0.2">
      <c r="A40" s="2" t="s">
        <v>655</v>
      </c>
      <c r="B40" s="8" t="s">
        <v>18</v>
      </c>
      <c r="C40" s="8" t="s">
        <v>71</v>
      </c>
      <c r="D40" s="8" t="s">
        <v>673</v>
      </c>
      <c r="E40" s="4">
        <v>16720672.25</v>
      </c>
      <c r="F40" s="4">
        <v>0</v>
      </c>
      <c r="G40" s="4">
        <v>16720672.25</v>
      </c>
      <c r="H40" s="14">
        <v>3519654</v>
      </c>
      <c r="I40" s="15">
        <f t="shared" si="0"/>
        <v>0.21049715868929852</v>
      </c>
      <c r="J40" s="49"/>
      <c r="K40" s="49"/>
      <c r="L40" s="50">
        <f t="shared" si="1"/>
        <v>3519654</v>
      </c>
      <c r="M40" s="49">
        <f t="shared" si="2"/>
        <v>0.21049715868929852</v>
      </c>
      <c r="N40" s="17">
        <f t="shared" si="3"/>
        <v>13201018.25</v>
      </c>
      <c r="O40" s="18">
        <f t="shared" si="4"/>
        <v>0.78950284131070148</v>
      </c>
    </row>
    <row r="41" spans="1:15" outlineLevel="2" x14ac:dyDescent="0.2">
      <c r="A41" s="2" t="s">
        <v>656</v>
      </c>
      <c r="B41" s="8" t="s">
        <v>18</v>
      </c>
      <c r="C41" s="8" t="s">
        <v>73</v>
      </c>
      <c r="D41" s="8" t="s">
        <v>673</v>
      </c>
      <c r="E41" s="4">
        <v>159740.69</v>
      </c>
      <c r="F41" s="4">
        <v>0</v>
      </c>
      <c r="G41" s="4">
        <v>159740.69</v>
      </c>
      <c r="H41" s="14">
        <v>138045</v>
      </c>
      <c r="I41" s="15">
        <f t="shared" si="0"/>
        <v>0.86418181867124777</v>
      </c>
      <c r="J41" s="49"/>
      <c r="K41" s="49"/>
      <c r="L41" s="50">
        <f t="shared" si="1"/>
        <v>138045</v>
      </c>
      <c r="M41" s="49">
        <f t="shared" si="2"/>
        <v>0.86418181867124777</v>
      </c>
      <c r="N41" s="17">
        <f t="shared" si="3"/>
        <v>21695.690000000002</v>
      </c>
      <c r="O41" s="18">
        <f t="shared" si="4"/>
        <v>0.13581818132875226</v>
      </c>
    </row>
    <row r="42" spans="1:15" outlineLevel="2" x14ac:dyDescent="0.2">
      <c r="A42" s="2" t="s">
        <v>657</v>
      </c>
      <c r="B42" s="8" t="s">
        <v>18</v>
      </c>
      <c r="C42" s="8" t="s">
        <v>75</v>
      </c>
      <c r="D42" s="8" t="s">
        <v>673</v>
      </c>
      <c r="E42" s="4">
        <v>6816859.5999999996</v>
      </c>
      <c r="F42" s="4">
        <v>0</v>
      </c>
      <c r="G42" s="4">
        <v>6816859.5999999996</v>
      </c>
      <c r="H42" s="14">
        <v>969366</v>
      </c>
      <c r="I42" s="15">
        <f t="shared" si="0"/>
        <v>0.14220125642605286</v>
      </c>
      <c r="J42" s="49"/>
      <c r="K42" s="49"/>
      <c r="L42" s="50">
        <f t="shared" si="1"/>
        <v>969366</v>
      </c>
      <c r="M42" s="49">
        <f t="shared" si="2"/>
        <v>0.14220125642605286</v>
      </c>
      <c r="N42" s="17">
        <f t="shared" si="3"/>
        <v>5847493.5999999996</v>
      </c>
      <c r="O42" s="18">
        <f t="shared" si="4"/>
        <v>0.85779874357394714</v>
      </c>
    </row>
    <row r="43" spans="1:15" outlineLevel="2" x14ac:dyDescent="0.2">
      <c r="A43" s="2" t="s">
        <v>659</v>
      </c>
      <c r="B43" s="8" t="s">
        <v>18</v>
      </c>
      <c r="C43" s="8" t="s">
        <v>77</v>
      </c>
      <c r="D43" s="8" t="s">
        <v>673</v>
      </c>
      <c r="E43" s="4">
        <v>3306359.31</v>
      </c>
      <c r="F43" s="4">
        <v>0</v>
      </c>
      <c r="G43" s="4">
        <v>3306359.31</v>
      </c>
      <c r="H43" s="14">
        <v>1032451</v>
      </c>
      <c r="I43" s="15">
        <f t="shared" si="0"/>
        <v>0.31226219028203561</v>
      </c>
      <c r="J43" s="49"/>
      <c r="K43" s="49"/>
      <c r="L43" s="50">
        <f t="shared" si="1"/>
        <v>1032451</v>
      </c>
      <c r="M43" s="49">
        <f t="shared" si="2"/>
        <v>0.31226219028203561</v>
      </c>
      <c r="N43" s="17">
        <f t="shared" si="3"/>
        <v>2273908.31</v>
      </c>
      <c r="O43" s="18">
        <f t="shared" si="4"/>
        <v>0.68773780971796439</v>
      </c>
    </row>
    <row r="44" spans="1:15" outlineLevel="2" x14ac:dyDescent="0.2">
      <c r="A44" s="2" t="s">
        <v>658</v>
      </c>
      <c r="B44" s="8" t="s">
        <v>18</v>
      </c>
      <c r="C44" s="8" t="s">
        <v>79</v>
      </c>
      <c r="D44" s="8" t="s">
        <v>673</v>
      </c>
      <c r="E44" s="4">
        <v>11062578.390000001</v>
      </c>
      <c r="F44" s="4">
        <v>0</v>
      </c>
      <c r="G44" s="4">
        <v>11062578.390000001</v>
      </c>
      <c r="H44" s="14">
        <v>2365904</v>
      </c>
      <c r="I44" s="15">
        <f t="shared" si="0"/>
        <v>0.213865512775815</v>
      </c>
      <c r="J44" s="49"/>
      <c r="K44" s="49"/>
      <c r="L44" s="50">
        <f t="shared" si="1"/>
        <v>2365904</v>
      </c>
      <c r="M44" s="49">
        <f t="shared" si="2"/>
        <v>0.213865512775815</v>
      </c>
      <c r="N44" s="17">
        <f t="shared" si="3"/>
        <v>8696674.3900000006</v>
      </c>
      <c r="O44" s="18">
        <f t="shared" si="4"/>
        <v>0.786134487224185</v>
      </c>
    </row>
    <row r="45" spans="1:15" outlineLevel="2" x14ac:dyDescent="0.2">
      <c r="A45" s="2" t="s">
        <v>660</v>
      </c>
      <c r="B45" s="8" t="s">
        <v>18</v>
      </c>
      <c r="C45" s="8" t="s">
        <v>81</v>
      </c>
      <c r="D45" s="8" t="s">
        <v>673</v>
      </c>
      <c r="E45" s="4">
        <v>6606879.3700000001</v>
      </c>
      <c r="F45" s="4">
        <v>0</v>
      </c>
      <c r="G45" s="4">
        <v>6606879.3700000001</v>
      </c>
      <c r="H45" s="14">
        <v>369596</v>
      </c>
      <c r="I45" s="15">
        <f t="shared" si="0"/>
        <v>5.5941084936139827E-2</v>
      </c>
      <c r="J45" s="49"/>
      <c r="K45" s="49"/>
      <c r="L45" s="50">
        <f t="shared" si="1"/>
        <v>369596</v>
      </c>
      <c r="M45" s="49">
        <f t="shared" si="2"/>
        <v>5.5941084936139827E-2</v>
      </c>
      <c r="N45" s="17">
        <f t="shared" si="3"/>
        <v>6237283.3700000001</v>
      </c>
      <c r="O45" s="18">
        <f t="shared" si="4"/>
        <v>0.94405891506386019</v>
      </c>
    </row>
    <row r="46" spans="1:15" outlineLevel="2" x14ac:dyDescent="0.2">
      <c r="A46" s="2" t="s">
        <v>661</v>
      </c>
      <c r="B46" s="8" t="s">
        <v>18</v>
      </c>
      <c r="C46" s="8" t="s">
        <v>83</v>
      </c>
      <c r="D46" s="8" t="s">
        <v>673</v>
      </c>
      <c r="E46" s="4">
        <v>7168903.6500000004</v>
      </c>
      <c r="F46" s="4">
        <v>0</v>
      </c>
      <c r="G46" s="4">
        <v>7168903.6500000004</v>
      </c>
      <c r="H46" s="14">
        <v>1848220</v>
      </c>
      <c r="I46" s="15">
        <f t="shared" si="0"/>
        <v>0.25781069048124255</v>
      </c>
      <c r="J46" s="49"/>
      <c r="K46" s="49"/>
      <c r="L46" s="50">
        <f t="shared" si="1"/>
        <v>1848220</v>
      </c>
      <c r="M46" s="49">
        <f t="shared" si="2"/>
        <v>0.25781069048124255</v>
      </c>
      <c r="N46" s="17">
        <f t="shared" si="3"/>
        <v>5320683.6500000004</v>
      </c>
      <c r="O46" s="18">
        <f t="shared" si="4"/>
        <v>0.7421893095187575</v>
      </c>
    </row>
    <row r="47" spans="1:15" outlineLevel="2" x14ac:dyDescent="0.2">
      <c r="A47" s="2" t="s">
        <v>662</v>
      </c>
      <c r="B47" s="8" t="s">
        <v>18</v>
      </c>
      <c r="C47" s="8" t="s">
        <v>85</v>
      </c>
      <c r="D47" s="8" t="s">
        <v>673</v>
      </c>
      <c r="E47" s="4">
        <v>4373668.04</v>
      </c>
      <c r="F47" s="4">
        <v>0</v>
      </c>
      <c r="G47" s="4">
        <v>4373668.04</v>
      </c>
      <c r="H47" s="14">
        <v>963307</v>
      </c>
      <c r="I47" s="15">
        <f t="shared" si="0"/>
        <v>0.22025151227526632</v>
      </c>
      <c r="J47" s="49"/>
      <c r="K47" s="49"/>
      <c r="L47" s="50">
        <f t="shared" si="1"/>
        <v>963307</v>
      </c>
      <c r="M47" s="49">
        <f t="shared" si="2"/>
        <v>0.22025151227526632</v>
      </c>
      <c r="N47" s="17">
        <f t="shared" si="3"/>
        <v>3410361.04</v>
      </c>
      <c r="O47" s="18">
        <f t="shared" si="4"/>
        <v>0.77974848772473371</v>
      </c>
    </row>
    <row r="48" spans="1:15" outlineLevel="2" x14ac:dyDescent="0.2">
      <c r="A48" s="2" t="s">
        <v>663</v>
      </c>
      <c r="B48" s="8" t="s">
        <v>18</v>
      </c>
      <c r="C48" s="8" t="s">
        <v>87</v>
      </c>
      <c r="D48" s="8" t="s">
        <v>673</v>
      </c>
      <c r="E48" s="4">
        <v>2085381.72</v>
      </c>
      <c r="F48" s="4">
        <v>0</v>
      </c>
      <c r="G48" s="4">
        <v>2085381.72</v>
      </c>
      <c r="H48" s="14">
        <v>492400</v>
      </c>
      <c r="I48" s="15">
        <f t="shared" si="0"/>
        <v>0.23611984092773192</v>
      </c>
      <c r="J48" s="49"/>
      <c r="K48" s="49"/>
      <c r="L48" s="50">
        <f t="shared" si="1"/>
        <v>492400</v>
      </c>
      <c r="M48" s="49">
        <f t="shared" si="2"/>
        <v>0.23611984092773192</v>
      </c>
      <c r="N48" s="17">
        <f t="shared" si="3"/>
        <v>1592981.72</v>
      </c>
      <c r="O48" s="18">
        <f t="shared" si="4"/>
        <v>0.76388015907226803</v>
      </c>
    </row>
    <row r="49" spans="1:15" outlineLevel="2" x14ac:dyDescent="0.2">
      <c r="A49" s="2" t="s">
        <v>664</v>
      </c>
      <c r="B49" s="8" t="s">
        <v>18</v>
      </c>
      <c r="C49" s="8" t="s">
        <v>89</v>
      </c>
      <c r="D49" s="8" t="s">
        <v>673</v>
      </c>
      <c r="E49" s="4">
        <v>8496444.4000000004</v>
      </c>
      <c r="F49" s="4">
        <v>0</v>
      </c>
      <c r="G49" s="4">
        <v>8496444.4000000004</v>
      </c>
      <c r="H49" s="14">
        <v>1813462</v>
      </c>
      <c r="I49" s="15">
        <f t="shared" si="0"/>
        <v>0.21343775285577105</v>
      </c>
      <c r="J49" s="49"/>
      <c r="K49" s="49"/>
      <c r="L49" s="50">
        <f t="shared" si="1"/>
        <v>1813462</v>
      </c>
      <c r="M49" s="49">
        <f t="shared" si="2"/>
        <v>0.21343775285577105</v>
      </c>
      <c r="N49" s="17">
        <f t="shared" si="3"/>
        <v>6682982.4000000004</v>
      </c>
      <c r="O49" s="18">
        <f t="shared" si="4"/>
        <v>0.78656224714422895</v>
      </c>
    </row>
    <row r="50" spans="1:15" outlineLevel="2" x14ac:dyDescent="0.2">
      <c r="A50" s="2" t="s">
        <v>665</v>
      </c>
      <c r="B50" s="8" t="s">
        <v>18</v>
      </c>
      <c r="C50" s="8" t="s">
        <v>91</v>
      </c>
      <c r="D50" s="8" t="s">
        <v>673</v>
      </c>
      <c r="E50" s="4">
        <v>10486623.17</v>
      </c>
      <c r="F50" s="4">
        <v>0</v>
      </c>
      <c r="G50" s="4">
        <v>10486623.17</v>
      </c>
      <c r="H50" s="14">
        <v>4168214</v>
      </c>
      <c r="I50" s="15">
        <f t="shared" si="0"/>
        <v>0.39747914389871225</v>
      </c>
      <c r="J50" s="49"/>
      <c r="K50" s="49"/>
      <c r="L50" s="50">
        <f t="shared" si="1"/>
        <v>4168214</v>
      </c>
      <c r="M50" s="49">
        <f t="shared" si="2"/>
        <v>0.39747914389871225</v>
      </c>
      <c r="N50" s="17">
        <f t="shared" si="3"/>
        <v>6318409.1699999999</v>
      </c>
      <c r="O50" s="18">
        <f t="shared" si="4"/>
        <v>0.60252085610128769</v>
      </c>
    </row>
    <row r="51" spans="1:15" outlineLevel="2" x14ac:dyDescent="0.2">
      <c r="A51" s="2" t="s">
        <v>666</v>
      </c>
      <c r="B51" s="8" t="s">
        <v>18</v>
      </c>
      <c r="C51" s="8" t="s">
        <v>93</v>
      </c>
      <c r="D51" s="8" t="s">
        <v>673</v>
      </c>
      <c r="E51" s="4">
        <v>15162365.02</v>
      </c>
      <c r="F51" s="4">
        <v>0</v>
      </c>
      <c r="G51" s="4">
        <v>15162365.02</v>
      </c>
      <c r="H51" s="14">
        <v>3322986</v>
      </c>
      <c r="I51" s="15">
        <f t="shared" si="0"/>
        <v>0.21916013732796943</v>
      </c>
      <c r="J51" s="49"/>
      <c r="K51" s="49"/>
      <c r="L51" s="50">
        <f t="shared" si="1"/>
        <v>3322986</v>
      </c>
      <c r="M51" s="49">
        <f t="shared" si="2"/>
        <v>0.21916013732796943</v>
      </c>
      <c r="N51" s="17">
        <f t="shared" si="3"/>
        <v>11839379.02</v>
      </c>
      <c r="O51" s="18">
        <f t="shared" si="4"/>
        <v>0.78083986267203054</v>
      </c>
    </row>
    <row r="52" spans="1:15" outlineLevel="1" x14ac:dyDescent="0.2">
      <c r="B52" s="8"/>
      <c r="C52" s="8"/>
      <c r="D52" s="10" t="s">
        <v>757</v>
      </c>
      <c r="E52" s="4">
        <f>SUBTOTAL(9,E40:E51)</f>
        <v>92446475.609999985</v>
      </c>
      <c r="F52" s="4">
        <f>SUBTOTAL(9,F40:F51)</f>
        <v>0</v>
      </c>
      <c r="G52" s="4">
        <f>SUBTOTAL(9,G40:G51)</f>
        <v>92446475.609999985</v>
      </c>
      <c r="H52" s="14">
        <f>SUBTOTAL(9,H40:H51)</f>
        <v>21003605</v>
      </c>
      <c r="I52" s="15">
        <f t="shared" si="0"/>
        <v>0.22719746600840701</v>
      </c>
      <c r="J52" s="49"/>
      <c r="K52" s="49"/>
      <c r="L52" s="50">
        <f t="shared" si="1"/>
        <v>21003605</v>
      </c>
      <c r="M52" s="49">
        <f t="shared" si="2"/>
        <v>0.22719746600840701</v>
      </c>
      <c r="N52" s="17">
        <f>SUBTOTAL(9,N40:N51)</f>
        <v>71442870.609999999</v>
      </c>
      <c r="O52" s="18">
        <f t="shared" si="4"/>
        <v>0.77280253399159315</v>
      </c>
    </row>
    <row r="53" spans="1:15" outlineLevel="2" x14ac:dyDescent="0.2">
      <c r="A53" s="2" t="s">
        <v>655</v>
      </c>
      <c r="B53" s="8" t="s">
        <v>18</v>
      </c>
      <c r="C53" s="8" t="s">
        <v>95</v>
      </c>
      <c r="D53" s="8" t="s">
        <v>674</v>
      </c>
      <c r="E53" s="4">
        <v>26074937.25</v>
      </c>
      <c r="F53" s="4">
        <v>0</v>
      </c>
      <c r="G53" s="4">
        <v>26074937.25</v>
      </c>
      <c r="H53" s="14">
        <v>3948441</v>
      </c>
      <c r="I53" s="15">
        <f t="shared" si="0"/>
        <v>0.15142667313609739</v>
      </c>
      <c r="J53" s="49"/>
      <c r="K53" s="49"/>
      <c r="L53" s="50">
        <f t="shared" si="1"/>
        <v>3948441</v>
      </c>
      <c r="M53" s="49">
        <f t="shared" si="2"/>
        <v>0.15142667313609739</v>
      </c>
      <c r="N53" s="17">
        <f t="shared" si="3"/>
        <v>22126496.25</v>
      </c>
      <c r="O53" s="18">
        <f t="shared" si="4"/>
        <v>0.84857332686390263</v>
      </c>
    </row>
    <row r="54" spans="1:15" outlineLevel="2" x14ac:dyDescent="0.2">
      <c r="A54" s="2" t="s">
        <v>656</v>
      </c>
      <c r="B54" s="8" t="s">
        <v>18</v>
      </c>
      <c r="C54" s="8" t="s">
        <v>97</v>
      </c>
      <c r="D54" s="8" t="s">
        <v>674</v>
      </c>
      <c r="E54" s="4">
        <v>4528873.21</v>
      </c>
      <c r="F54" s="4">
        <v>0</v>
      </c>
      <c r="G54" s="4">
        <v>4528873.21</v>
      </c>
      <c r="H54" s="14">
        <v>1135615</v>
      </c>
      <c r="I54" s="15">
        <f t="shared" si="0"/>
        <v>0.25075000940465719</v>
      </c>
      <c r="J54" s="49"/>
      <c r="K54" s="49"/>
      <c r="L54" s="50">
        <f t="shared" si="1"/>
        <v>1135615</v>
      </c>
      <c r="M54" s="49">
        <f t="shared" si="2"/>
        <v>0.25075000940465719</v>
      </c>
      <c r="N54" s="17">
        <f t="shared" si="3"/>
        <v>3393258.21</v>
      </c>
      <c r="O54" s="18">
        <f t="shared" si="4"/>
        <v>0.74924999059534281</v>
      </c>
    </row>
    <row r="55" spans="1:15" outlineLevel="2" x14ac:dyDescent="0.2">
      <c r="A55" s="2" t="s">
        <v>657</v>
      </c>
      <c r="B55" s="8" t="s">
        <v>18</v>
      </c>
      <c r="C55" s="8" t="s">
        <v>99</v>
      </c>
      <c r="D55" s="8" t="s">
        <v>674</v>
      </c>
      <c r="E55" s="4">
        <v>27819014.489999998</v>
      </c>
      <c r="F55" s="4">
        <v>0</v>
      </c>
      <c r="G55" s="4">
        <v>27819014.489999998</v>
      </c>
      <c r="H55" s="14">
        <v>2861354</v>
      </c>
      <c r="I55" s="15">
        <f t="shared" si="0"/>
        <v>0.10285605196505292</v>
      </c>
      <c r="J55" s="49"/>
      <c r="K55" s="49"/>
      <c r="L55" s="50">
        <f t="shared" si="1"/>
        <v>2861354</v>
      </c>
      <c r="M55" s="49">
        <f t="shared" si="2"/>
        <v>0.10285605196505292</v>
      </c>
      <c r="N55" s="17">
        <f t="shared" si="3"/>
        <v>24957660.489999998</v>
      </c>
      <c r="O55" s="18">
        <f t="shared" si="4"/>
        <v>0.89714394803494713</v>
      </c>
    </row>
    <row r="56" spans="1:15" outlineLevel="2" x14ac:dyDescent="0.2">
      <c r="A56" s="2" t="s">
        <v>659</v>
      </c>
      <c r="B56" s="8" t="s">
        <v>18</v>
      </c>
      <c r="C56" s="8" t="s">
        <v>101</v>
      </c>
      <c r="D56" s="8" t="s">
        <v>674</v>
      </c>
      <c r="E56" s="4">
        <v>13942789.1</v>
      </c>
      <c r="F56" s="4">
        <v>0</v>
      </c>
      <c r="G56" s="4">
        <v>13942789.1</v>
      </c>
      <c r="H56" s="14">
        <v>3238978</v>
      </c>
      <c r="I56" s="15">
        <f t="shared" si="0"/>
        <v>0.23230488367639443</v>
      </c>
      <c r="J56" s="49"/>
      <c r="K56" s="49"/>
      <c r="L56" s="50">
        <f t="shared" si="1"/>
        <v>3238978</v>
      </c>
      <c r="M56" s="49">
        <f t="shared" si="2"/>
        <v>0.23230488367639443</v>
      </c>
      <c r="N56" s="17">
        <f t="shared" si="3"/>
        <v>10703811.1</v>
      </c>
      <c r="O56" s="18">
        <f t="shared" si="4"/>
        <v>0.76769511632360554</v>
      </c>
    </row>
    <row r="57" spans="1:15" outlineLevel="2" x14ac:dyDescent="0.2">
      <c r="A57" s="2" t="s">
        <v>658</v>
      </c>
      <c r="B57" s="8" t="s">
        <v>18</v>
      </c>
      <c r="C57" s="8" t="s">
        <v>103</v>
      </c>
      <c r="D57" s="8" t="s">
        <v>674</v>
      </c>
      <c r="E57" s="4">
        <v>28823101.449999999</v>
      </c>
      <c r="F57" s="4">
        <v>0</v>
      </c>
      <c r="G57" s="4">
        <v>28823101.449999999</v>
      </c>
      <c r="H57" s="14">
        <v>6438934</v>
      </c>
      <c r="I57" s="15">
        <f t="shared" si="0"/>
        <v>0.22339490464514186</v>
      </c>
      <c r="J57" s="49"/>
      <c r="K57" s="49"/>
      <c r="L57" s="50">
        <f t="shared" si="1"/>
        <v>6438934</v>
      </c>
      <c r="M57" s="49">
        <f t="shared" si="2"/>
        <v>0.22339490464514186</v>
      </c>
      <c r="N57" s="17">
        <f t="shared" si="3"/>
        <v>22384167.449999999</v>
      </c>
      <c r="O57" s="18">
        <f t="shared" si="4"/>
        <v>0.77660509535485811</v>
      </c>
    </row>
    <row r="58" spans="1:15" outlineLevel="2" x14ac:dyDescent="0.2">
      <c r="A58" s="2" t="s">
        <v>660</v>
      </c>
      <c r="B58" s="8" t="s">
        <v>18</v>
      </c>
      <c r="C58" s="8" t="s">
        <v>105</v>
      </c>
      <c r="D58" s="8" t="s">
        <v>674</v>
      </c>
      <c r="E58" s="4">
        <v>9952546.4700000007</v>
      </c>
      <c r="F58" s="4">
        <v>0</v>
      </c>
      <c r="G58" s="4">
        <v>9952546.4700000007</v>
      </c>
      <c r="H58" s="14">
        <v>567807</v>
      </c>
      <c r="I58" s="15">
        <f t="shared" si="0"/>
        <v>5.7051429170568844E-2</v>
      </c>
      <c r="J58" s="49"/>
      <c r="K58" s="49"/>
      <c r="L58" s="50">
        <f t="shared" si="1"/>
        <v>567807</v>
      </c>
      <c r="M58" s="49">
        <f t="shared" si="2"/>
        <v>5.7051429170568844E-2</v>
      </c>
      <c r="N58" s="17">
        <f t="shared" si="3"/>
        <v>9384739.4700000007</v>
      </c>
      <c r="O58" s="18">
        <f t="shared" si="4"/>
        <v>0.94294857082943118</v>
      </c>
    </row>
    <row r="59" spans="1:15" outlineLevel="2" x14ac:dyDescent="0.2">
      <c r="A59" s="2" t="s">
        <v>661</v>
      </c>
      <c r="B59" s="8" t="s">
        <v>18</v>
      </c>
      <c r="C59" s="8" t="s">
        <v>107</v>
      </c>
      <c r="D59" s="8" t="s">
        <v>674</v>
      </c>
      <c r="E59" s="4">
        <v>13609725.66</v>
      </c>
      <c r="F59" s="4">
        <v>0</v>
      </c>
      <c r="G59" s="4">
        <v>13609725.66</v>
      </c>
      <c r="H59" s="14">
        <v>3409027</v>
      </c>
      <c r="I59" s="15">
        <f t="shared" si="0"/>
        <v>0.2504846229207533</v>
      </c>
      <c r="J59" s="49"/>
      <c r="K59" s="49"/>
      <c r="L59" s="50">
        <f t="shared" si="1"/>
        <v>3409027</v>
      </c>
      <c r="M59" s="49">
        <f t="shared" si="2"/>
        <v>0.2504846229207533</v>
      </c>
      <c r="N59" s="17">
        <f t="shared" si="3"/>
        <v>10200698.66</v>
      </c>
      <c r="O59" s="18">
        <f t="shared" si="4"/>
        <v>0.74951537707924676</v>
      </c>
    </row>
    <row r="60" spans="1:15" outlineLevel="2" x14ac:dyDescent="0.2">
      <c r="A60" s="2" t="s">
        <v>662</v>
      </c>
      <c r="B60" s="8" t="s">
        <v>18</v>
      </c>
      <c r="C60" s="8" t="s">
        <v>109</v>
      </c>
      <c r="D60" s="8" t="s">
        <v>674</v>
      </c>
      <c r="E60" s="4">
        <v>14118976.390000001</v>
      </c>
      <c r="F60" s="4">
        <v>0</v>
      </c>
      <c r="G60" s="4">
        <v>14118976.390000001</v>
      </c>
      <c r="H60" s="14">
        <v>3343663</v>
      </c>
      <c r="I60" s="15">
        <f t="shared" si="0"/>
        <v>0.23682049658842158</v>
      </c>
      <c r="J60" s="49"/>
      <c r="K60" s="49"/>
      <c r="L60" s="50">
        <f t="shared" si="1"/>
        <v>3343663</v>
      </c>
      <c r="M60" s="49">
        <f t="shared" si="2"/>
        <v>0.23682049658842158</v>
      </c>
      <c r="N60" s="17">
        <f t="shared" si="3"/>
        <v>10775313.390000001</v>
      </c>
      <c r="O60" s="18">
        <f t="shared" si="4"/>
        <v>0.76317950341157836</v>
      </c>
    </row>
    <row r="61" spans="1:15" outlineLevel="2" x14ac:dyDescent="0.2">
      <c r="A61" s="2" t="s">
        <v>663</v>
      </c>
      <c r="B61" s="8" t="s">
        <v>18</v>
      </c>
      <c r="C61" s="8" t="s">
        <v>111</v>
      </c>
      <c r="D61" s="8" t="s">
        <v>674</v>
      </c>
      <c r="E61" s="4">
        <v>5822565.9199999999</v>
      </c>
      <c r="F61" s="4">
        <v>0</v>
      </c>
      <c r="G61" s="4">
        <v>5822565.9199999999</v>
      </c>
      <c r="H61" s="14">
        <v>1455910</v>
      </c>
      <c r="I61" s="15">
        <f t="shared" si="0"/>
        <v>0.25004611712493929</v>
      </c>
      <c r="J61" s="49"/>
      <c r="K61" s="49"/>
      <c r="L61" s="50">
        <f t="shared" si="1"/>
        <v>1455910</v>
      </c>
      <c r="M61" s="49">
        <f t="shared" si="2"/>
        <v>0.25004611712493929</v>
      </c>
      <c r="N61" s="17">
        <f t="shared" si="3"/>
        <v>4366655.92</v>
      </c>
      <c r="O61" s="18">
        <f t="shared" si="4"/>
        <v>0.74995388287506071</v>
      </c>
    </row>
    <row r="62" spans="1:15" outlineLevel="2" x14ac:dyDescent="0.2">
      <c r="A62" s="2" t="s">
        <v>664</v>
      </c>
      <c r="B62" s="8" t="s">
        <v>18</v>
      </c>
      <c r="C62" s="8" t="s">
        <v>113</v>
      </c>
      <c r="D62" s="8" t="s">
        <v>674</v>
      </c>
      <c r="E62" s="4">
        <v>23135101.359999999</v>
      </c>
      <c r="F62" s="4">
        <v>0</v>
      </c>
      <c r="G62" s="4">
        <v>23135101.359999999</v>
      </c>
      <c r="H62" s="14">
        <v>2731862</v>
      </c>
      <c r="I62" s="15">
        <f t="shared" si="0"/>
        <v>0.11808299248359118</v>
      </c>
      <c r="J62" s="49"/>
      <c r="K62" s="49"/>
      <c r="L62" s="50">
        <f t="shared" si="1"/>
        <v>2731862</v>
      </c>
      <c r="M62" s="49">
        <f t="shared" si="2"/>
        <v>0.11808299248359118</v>
      </c>
      <c r="N62" s="17">
        <f t="shared" si="3"/>
        <v>20403239.359999999</v>
      </c>
      <c r="O62" s="18">
        <f t="shared" si="4"/>
        <v>0.88191700751640878</v>
      </c>
    </row>
    <row r="63" spans="1:15" outlineLevel="2" x14ac:dyDescent="0.2">
      <c r="A63" s="2" t="s">
        <v>665</v>
      </c>
      <c r="B63" s="8" t="s">
        <v>18</v>
      </c>
      <c r="C63" s="8" t="s">
        <v>115</v>
      </c>
      <c r="D63" s="8" t="s">
        <v>674</v>
      </c>
      <c r="E63" s="4">
        <v>49228233.310000002</v>
      </c>
      <c r="F63" s="4">
        <v>0</v>
      </c>
      <c r="G63" s="4">
        <v>49228233.310000002</v>
      </c>
      <c r="H63" s="14">
        <v>8587134</v>
      </c>
      <c r="I63" s="15">
        <f t="shared" si="0"/>
        <v>0.17443514468465901</v>
      </c>
      <c r="J63" s="49"/>
      <c r="K63" s="49"/>
      <c r="L63" s="50">
        <f t="shared" si="1"/>
        <v>8587134</v>
      </c>
      <c r="M63" s="49">
        <f t="shared" si="2"/>
        <v>0.17443514468465901</v>
      </c>
      <c r="N63" s="17">
        <f t="shared" si="3"/>
        <v>40641099.310000002</v>
      </c>
      <c r="O63" s="18">
        <f t="shared" si="4"/>
        <v>0.82556485531534096</v>
      </c>
    </row>
    <row r="64" spans="1:15" outlineLevel="2" x14ac:dyDescent="0.2">
      <c r="A64" s="2" t="s">
        <v>666</v>
      </c>
      <c r="B64" s="8" t="s">
        <v>18</v>
      </c>
      <c r="C64" s="8" t="s">
        <v>117</v>
      </c>
      <c r="D64" s="8" t="s">
        <v>674</v>
      </c>
      <c r="E64" s="4">
        <v>38523623.899999999</v>
      </c>
      <c r="F64" s="4">
        <v>0</v>
      </c>
      <c r="G64" s="4">
        <v>38523623.899999999</v>
      </c>
      <c r="H64" s="14">
        <v>9469389</v>
      </c>
      <c r="I64" s="15">
        <f t="shared" si="0"/>
        <v>0.24580732655320103</v>
      </c>
      <c r="J64" s="49"/>
      <c r="K64" s="49"/>
      <c r="L64" s="50">
        <f t="shared" si="1"/>
        <v>9469389</v>
      </c>
      <c r="M64" s="49">
        <f t="shared" si="2"/>
        <v>0.24580732655320103</v>
      </c>
      <c r="N64" s="17">
        <f t="shared" si="3"/>
        <v>29054234.899999999</v>
      </c>
      <c r="O64" s="18">
        <f t="shared" si="4"/>
        <v>0.75419267344679897</v>
      </c>
    </row>
    <row r="65" spans="1:15" outlineLevel="1" x14ac:dyDescent="0.2">
      <c r="B65" s="8"/>
      <c r="C65" s="8"/>
      <c r="D65" s="10" t="s">
        <v>758</v>
      </c>
      <c r="E65" s="4">
        <f>SUBTOTAL(9,E53:E64)</f>
        <v>255579488.50999996</v>
      </c>
      <c r="F65" s="4">
        <f>SUBTOTAL(9,F53:F64)</f>
        <v>0</v>
      </c>
      <c r="G65" s="4">
        <f>SUBTOTAL(9,G53:G64)</f>
        <v>255579488.50999996</v>
      </c>
      <c r="H65" s="14">
        <f>SUBTOTAL(9,H53:H64)</f>
        <v>47188114</v>
      </c>
      <c r="I65" s="15">
        <f t="shared" si="0"/>
        <v>0.18463185083866263</v>
      </c>
      <c r="J65" s="49"/>
      <c r="K65" s="49"/>
      <c r="L65" s="50">
        <f t="shared" si="1"/>
        <v>47188114</v>
      </c>
      <c r="M65" s="49">
        <f t="shared" si="2"/>
        <v>0.18463185083866263</v>
      </c>
      <c r="N65" s="17">
        <f>SUBTOTAL(9,N53:N64)</f>
        <v>208391374.51000002</v>
      </c>
      <c r="O65" s="18">
        <f t="shared" si="4"/>
        <v>0.8153681491613376</v>
      </c>
    </row>
    <row r="66" spans="1:15" outlineLevel="2" x14ac:dyDescent="0.2">
      <c r="A66" s="2" t="s">
        <v>655</v>
      </c>
      <c r="B66" s="8" t="s">
        <v>18</v>
      </c>
      <c r="C66" s="8" t="s">
        <v>119</v>
      </c>
      <c r="D66" s="8" t="s">
        <v>675</v>
      </c>
      <c r="E66" s="4">
        <v>9544358.4100000001</v>
      </c>
      <c r="F66" s="4">
        <v>0</v>
      </c>
      <c r="G66" s="4">
        <v>9544358.4100000001</v>
      </c>
      <c r="H66" s="14">
        <v>0</v>
      </c>
      <c r="I66" s="15">
        <f t="shared" si="0"/>
        <v>0</v>
      </c>
      <c r="J66" s="49"/>
      <c r="K66" s="49"/>
      <c r="L66" s="50">
        <f t="shared" si="1"/>
        <v>0</v>
      </c>
      <c r="M66" s="49">
        <f t="shared" si="2"/>
        <v>0</v>
      </c>
      <c r="N66" s="17">
        <f t="shared" si="3"/>
        <v>9544358.4100000001</v>
      </c>
      <c r="O66" s="18">
        <f t="shared" si="4"/>
        <v>1</v>
      </c>
    </row>
    <row r="67" spans="1:15" outlineLevel="2" x14ac:dyDescent="0.2">
      <c r="A67" s="2" t="s">
        <v>656</v>
      </c>
      <c r="B67" s="8" t="s">
        <v>18</v>
      </c>
      <c r="C67" s="8" t="s">
        <v>121</v>
      </c>
      <c r="D67" s="8" t="s">
        <v>675</v>
      </c>
      <c r="E67" s="4">
        <v>1174718.56</v>
      </c>
      <c r="F67" s="4">
        <v>0</v>
      </c>
      <c r="G67" s="4">
        <v>1174718.56</v>
      </c>
      <c r="H67" s="14">
        <v>0</v>
      </c>
      <c r="I67" s="15">
        <f t="shared" si="0"/>
        <v>0</v>
      </c>
      <c r="J67" s="49"/>
      <c r="K67" s="49"/>
      <c r="L67" s="50">
        <f t="shared" si="1"/>
        <v>0</v>
      </c>
      <c r="M67" s="49">
        <f t="shared" si="2"/>
        <v>0</v>
      </c>
      <c r="N67" s="17">
        <f t="shared" si="3"/>
        <v>1174718.56</v>
      </c>
      <c r="O67" s="18">
        <f t="shared" si="4"/>
        <v>1</v>
      </c>
    </row>
    <row r="68" spans="1:15" outlineLevel="2" x14ac:dyDescent="0.2">
      <c r="A68" s="2" t="s">
        <v>657</v>
      </c>
      <c r="B68" s="8" t="s">
        <v>18</v>
      </c>
      <c r="C68" s="8" t="s">
        <v>123</v>
      </c>
      <c r="D68" s="8" t="s">
        <v>675</v>
      </c>
      <c r="E68" s="4">
        <v>7926761.7699999996</v>
      </c>
      <c r="F68" s="4">
        <v>0</v>
      </c>
      <c r="G68" s="4">
        <v>7926761.7699999996</v>
      </c>
      <c r="H68" s="14">
        <v>0</v>
      </c>
      <c r="I68" s="15">
        <f t="shared" si="0"/>
        <v>0</v>
      </c>
      <c r="J68" s="49"/>
      <c r="K68" s="49"/>
      <c r="L68" s="50">
        <f t="shared" si="1"/>
        <v>0</v>
      </c>
      <c r="M68" s="49">
        <f t="shared" si="2"/>
        <v>0</v>
      </c>
      <c r="N68" s="17">
        <f t="shared" si="3"/>
        <v>7926761.7699999996</v>
      </c>
      <c r="O68" s="18">
        <f t="shared" si="4"/>
        <v>1</v>
      </c>
    </row>
    <row r="69" spans="1:15" outlineLevel="2" x14ac:dyDescent="0.2">
      <c r="A69" s="2" t="s">
        <v>659</v>
      </c>
      <c r="B69" s="8" t="s">
        <v>18</v>
      </c>
      <c r="C69" s="8" t="s">
        <v>125</v>
      </c>
      <c r="D69" s="8" t="s">
        <v>675</v>
      </c>
      <c r="E69" s="4">
        <v>4244920.68</v>
      </c>
      <c r="F69" s="4">
        <v>0</v>
      </c>
      <c r="G69" s="4">
        <v>4244920.68</v>
      </c>
      <c r="H69" s="14">
        <v>0</v>
      </c>
      <c r="I69" s="15">
        <f t="shared" si="0"/>
        <v>0</v>
      </c>
      <c r="J69" s="49"/>
      <c r="K69" s="49"/>
      <c r="L69" s="50">
        <f t="shared" si="1"/>
        <v>0</v>
      </c>
      <c r="M69" s="49">
        <f t="shared" si="2"/>
        <v>0</v>
      </c>
      <c r="N69" s="17">
        <f t="shared" si="3"/>
        <v>4244920.68</v>
      </c>
      <c r="O69" s="18">
        <f t="shared" si="4"/>
        <v>1</v>
      </c>
    </row>
    <row r="70" spans="1:15" outlineLevel="2" x14ac:dyDescent="0.2">
      <c r="A70" s="2" t="s">
        <v>658</v>
      </c>
      <c r="B70" s="8" t="s">
        <v>18</v>
      </c>
      <c r="C70" s="8" t="s">
        <v>127</v>
      </c>
      <c r="D70" s="8" t="s">
        <v>675</v>
      </c>
      <c r="E70" s="4">
        <v>9445806.6899999995</v>
      </c>
      <c r="F70" s="4">
        <v>0</v>
      </c>
      <c r="G70" s="4">
        <v>9445806.6899999995</v>
      </c>
      <c r="H70" s="14">
        <v>0</v>
      </c>
      <c r="I70" s="15">
        <f t="shared" si="0"/>
        <v>0</v>
      </c>
      <c r="J70" s="49"/>
      <c r="K70" s="49"/>
      <c r="L70" s="50">
        <f t="shared" si="1"/>
        <v>0</v>
      </c>
      <c r="M70" s="49">
        <f t="shared" si="2"/>
        <v>0</v>
      </c>
      <c r="N70" s="17">
        <f t="shared" si="3"/>
        <v>9445806.6899999995</v>
      </c>
      <c r="O70" s="18">
        <f t="shared" si="4"/>
        <v>1</v>
      </c>
    </row>
    <row r="71" spans="1:15" outlineLevel="2" x14ac:dyDescent="0.2">
      <c r="A71" s="2" t="s">
        <v>660</v>
      </c>
      <c r="B71" s="8" t="s">
        <v>18</v>
      </c>
      <c r="C71" s="8" t="s">
        <v>129</v>
      </c>
      <c r="D71" s="8" t="s">
        <v>675</v>
      </c>
      <c r="E71" s="4">
        <v>5026402.95</v>
      </c>
      <c r="F71" s="4">
        <v>0</v>
      </c>
      <c r="G71" s="4">
        <v>5026402.95</v>
      </c>
      <c r="H71" s="14">
        <v>0</v>
      </c>
      <c r="I71" s="15">
        <f t="shared" si="0"/>
        <v>0</v>
      </c>
      <c r="J71" s="49"/>
      <c r="K71" s="49"/>
      <c r="L71" s="50">
        <f t="shared" si="1"/>
        <v>0</v>
      </c>
      <c r="M71" s="49">
        <f t="shared" si="2"/>
        <v>0</v>
      </c>
      <c r="N71" s="17">
        <f t="shared" si="3"/>
        <v>5026402.95</v>
      </c>
      <c r="O71" s="18">
        <f t="shared" si="4"/>
        <v>1</v>
      </c>
    </row>
    <row r="72" spans="1:15" outlineLevel="2" x14ac:dyDescent="0.2">
      <c r="A72" s="2" t="s">
        <v>661</v>
      </c>
      <c r="B72" s="8" t="s">
        <v>18</v>
      </c>
      <c r="C72" s="8" t="s">
        <v>131</v>
      </c>
      <c r="D72" s="8" t="s">
        <v>675</v>
      </c>
      <c r="E72" s="4">
        <v>4465718.01</v>
      </c>
      <c r="F72" s="4">
        <v>0</v>
      </c>
      <c r="G72" s="4">
        <v>4465718.01</v>
      </c>
      <c r="H72" s="14">
        <v>0</v>
      </c>
      <c r="I72" s="15">
        <f t="shared" si="0"/>
        <v>0</v>
      </c>
      <c r="J72" s="49"/>
      <c r="K72" s="49"/>
      <c r="L72" s="50">
        <f t="shared" si="1"/>
        <v>0</v>
      </c>
      <c r="M72" s="49">
        <f t="shared" si="2"/>
        <v>0</v>
      </c>
      <c r="N72" s="17">
        <f t="shared" si="3"/>
        <v>4465718.01</v>
      </c>
      <c r="O72" s="18">
        <f t="shared" si="4"/>
        <v>1</v>
      </c>
    </row>
    <row r="73" spans="1:15" outlineLevel="2" x14ac:dyDescent="0.2">
      <c r="A73" s="2" t="s">
        <v>662</v>
      </c>
      <c r="B73" s="8" t="s">
        <v>18</v>
      </c>
      <c r="C73" s="8" t="s">
        <v>133</v>
      </c>
      <c r="D73" s="8" t="s">
        <v>675</v>
      </c>
      <c r="E73" s="4">
        <v>4061476.63</v>
      </c>
      <c r="F73" s="4">
        <v>0</v>
      </c>
      <c r="G73" s="4">
        <v>4061476.63</v>
      </c>
      <c r="H73" s="14">
        <v>0</v>
      </c>
      <c r="I73" s="15">
        <f t="shared" si="0"/>
        <v>0</v>
      </c>
      <c r="J73" s="49"/>
      <c r="K73" s="49"/>
      <c r="L73" s="50">
        <f t="shared" si="1"/>
        <v>0</v>
      </c>
      <c r="M73" s="49">
        <f t="shared" si="2"/>
        <v>0</v>
      </c>
      <c r="N73" s="17">
        <f t="shared" si="3"/>
        <v>4061476.63</v>
      </c>
      <c r="O73" s="18">
        <f t="shared" si="4"/>
        <v>1</v>
      </c>
    </row>
    <row r="74" spans="1:15" outlineLevel="2" x14ac:dyDescent="0.2">
      <c r="A74" s="2" t="s">
        <v>663</v>
      </c>
      <c r="B74" s="8" t="s">
        <v>18</v>
      </c>
      <c r="C74" s="8" t="s">
        <v>135</v>
      </c>
      <c r="D74" s="8" t="s">
        <v>675</v>
      </c>
      <c r="E74" s="4">
        <v>1610071.84</v>
      </c>
      <c r="F74" s="4">
        <v>0</v>
      </c>
      <c r="G74" s="4">
        <v>1610071.84</v>
      </c>
      <c r="H74" s="14">
        <v>0</v>
      </c>
      <c r="I74" s="15">
        <f t="shared" si="0"/>
        <v>0</v>
      </c>
      <c r="J74" s="49"/>
      <c r="K74" s="49"/>
      <c r="L74" s="50">
        <f t="shared" si="1"/>
        <v>0</v>
      </c>
      <c r="M74" s="49">
        <f t="shared" si="2"/>
        <v>0</v>
      </c>
      <c r="N74" s="17">
        <f t="shared" si="3"/>
        <v>1610071.84</v>
      </c>
      <c r="O74" s="18">
        <f t="shared" si="4"/>
        <v>1</v>
      </c>
    </row>
    <row r="75" spans="1:15" outlineLevel="2" x14ac:dyDescent="0.2">
      <c r="A75" s="2" t="s">
        <v>664</v>
      </c>
      <c r="B75" s="8" t="s">
        <v>18</v>
      </c>
      <c r="C75" s="8" t="s">
        <v>137</v>
      </c>
      <c r="D75" s="8" t="s">
        <v>675</v>
      </c>
      <c r="E75" s="4">
        <v>8992606.3900000006</v>
      </c>
      <c r="F75" s="4">
        <v>0</v>
      </c>
      <c r="G75" s="4">
        <v>8992606.3900000006</v>
      </c>
      <c r="H75" s="14">
        <v>0</v>
      </c>
      <c r="I75" s="15">
        <f t="shared" si="0"/>
        <v>0</v>
      </c>
      <c r="J75" s="49"/>
      <c r="K75" s="49"/>
      <c r="L75" s="50">
        <f t="shared" si="1"/>
        <v>0</v>
      </c>
      <c r="M75" s="49">
        <f t="shared" si="2"/>
        <v>0</v>
      </c>
      <c r="N75" s="17">
        <f t="shared" si="3"/>
        <v>8992606.3900000006</v>
      </c>
      <c r="O75" s="18">
        <f t="shared" si="4"/>
        <v>1</v>
      </c>
    </row>
    <row r="76" spans="1:15" outlineLevel="2" x14ac:dyDescent="0.2">
      <c r="A76" s="2" t="s">
        <v>665</v>
      </c>
      <c r="B76" s="8" t="s">
        <v>18</v>
      </c>
      <c r="C76" s="8" t="s">
        <v>139</v>
      </c>
      <c r="D76" s="8" t="s">
        <v>675</v>
      </c>
      <c r="E76" s="4">
        <v>17081516.289999999</v>
      </c>
      <c r="F76" s="4">
        <v>0</v>
      </c>
      <c r="G76" s="4">
        <v>17081516.289999999</v>
      </c>
      <c r="H76" s="14">
        <v>0</v>
      </c>
      <c r="I76" s="15">
        <f t="shared" si="0"/>
        <v>0</v>
      </c>
      <c r="J76" s="49"/>
      <c r="K76" s="49"/>
      <c r="L76" s="50">
        <f t="shared" si="1"/>
        <v>0</v>
      </c>
      <c r="M76" s="49">
        <f t="shared" si="2"/>
        <v>0</v>
      </c>
      <c r="N76" s="17">
        <f t="shared" si="3"/>
        <v>17081516.289999999</v>
      </c>
      <c r="O76" s="18">
        <f t="shared" si="4"/>
        <v>1</v>
      </c>
    </row>
    <row r="77" spans="1:15" outlineLevel="2" x14ac:dyDescent="0.2">
      <c r="A77" s="2" t="s">
        <v>666</v>
      </c>
      <c r="B77" s="8" t="s">
        <v>18</v>
      </c>
      <c r="C77" s="8" t="s">
        <v>141</v>
      </c>
      <c r="D77" s="8" t="s">
        <v>675</v>
      </c>
      <c r="E77" s="4">
        <v>11829231.710000001</v>
      </c>
      <c r="F77" s="4">
        <v>0</v>
      </c>
      <c r="G77" s="4">
        <v>11829231.710000001</v>
      </c>
      <c r="H77" s="14">
        <v>0</v>
      </c>
      <c r="I77" s="15">
        <f t="shared" si="0"/>
        <v>0</v>
      </c>
      <c r="J77" s="49"/>
      <c r="K77" s="49"/>
      <c r="L77" s="50">
        <f t="shared" ref="L77:L140" si="5">H77+K77</f>
        <v>0</v>
      </c>
      <c r="M77" s="49">
        <f t="shared" ref="M77:M140" si="6">L77/G77</f>
        <v>0</v>
      </c>
      <c r="N77" s="17">
        <f t="shared" si="3"/>
        <v>11829231.710000001</v>
      </c>
      <c r="O77" s="18">
        <f t="shared" si="4"/>
        <v>1</v>
      </c>
    </row>
    <row r="78" spans="1:15" outlineLevel="1" x14ac:dyDescent="0.2">
      <c r="B78" s="8"/>
      <c r="C78" s="8"/>
      <c r="D78" s="10" t="s">
        <v>759</v>
      </c>
      <c r="E78" s="4">
        <f>SUBTOTAL(9,E66:E77)</f>
        <v>85403589.930000007</v>
      </c>
      <c r="F78" s="4">
        <f>SUBTOTAL(9,F66:F77)</f>
        <v>0</v>
      </c>
      <c r="G78" s="4">
        <f>SUBTOTAL(9,G66:G77)</f>
        <v>85403589.930000007</v>
      </c>
      <c r="H78" s="14">
        <f>SUBTOTAL(9,H66:H77)</f>
        <v>0</v>
      </c>
      <c r="I78" s="15">
        <f t="shared" si="0"/>
        <v>0</v>
      </c>
      <c r="J78" s="49"/>
      <c r="K78" s="49"/>
      <c r="L78" s="50">
        <f t="shared" si="5"/>
        <v>0</v>
      </c>
      <c r="M78" s="49">
        <f t="shared" si="6"/>
        <v>0</v>
      </c>
      <c r="N78" s="17">
        <f>SUBTOTAL(9,N66:N77)</f>
        <v>85403589.930000007</v>
      </c>
      <c r="O78" s="18">
        <f t="shared" si="4"/>
        <v>1</v>
      </c>
    </row>
    <row r="79" spans="1:15" outlineLevel="2" x14ac:dyDescent="0.2">
      <c r="A79" s="2" t="s">
        <v>655</v>
      </c>
      <c r="B79" s="8" t="s">
        <v>18</v>
      </c>
      <c r="C79" s="8" t="s">
        <v>143</v>
      </c>
      <c r="D79" s="8" t="s">
        <v>676</v>
      </c>
      <c r="E79" s="4">
        <v>8810448.0899999999</v>
      </c>
      <c r="F79" s="4">
        <v>0</v>
      </c>
      <c r="G79" s="4">
        <v>8810448.0899999999</v>
      </c>
      <c r="H79" s="14">
        <v>5614640</v>
      </c>
      <c r="I79" s="15">
        <f t="shared" si="0"/>
        <v>0.63727065214454948</v>
      </c>
      <c r="J79" s="49"/>
      <c r="K79" s="49"/>
      <c r="L79" s="50">
        <f t="shared" si="5"/>
        <v>5614640</v>
      </c>
      <c r="M79" s="49">
        <f t="shared" si="6"/>
        <v>0.63727065214454948</v>
      </c>
      <c r="N79" s="17">
        <f t="shared" si="3"/>
        <v>3195808.09</v>
      </c>
      <c r="O79" s="18">
        <f t="shared" si="4"/>
        <v>0.36272934785545052</v>
      </c>
    </row>
    <row r="80" spans="1:15" outlineLevel="2" x14ac:dyDescent="0.2">
      <c r="A80" s="2" t="s">
        <v>656</v>
      </c>
      <c r="B80" s="8" t="s">
        <v>18</v>
      </c>
      <c r="C80" s="8" t="s">
        <v>145</v>
      </c>
      <c r="D80" s="8" t="s">
        <v>676</v>
      </c>
      <c r="E80" s="4">
        <v>1084388.96</v>
      </c>
      <c r="F80" s="4">
        <v>0</v>
      </c>
      <c r="G80" s="4">
        <v>1084388.96</v>
      </c>
      <c r="H80" s="14">
        <v>571702</v>
      </c>
      <c r="I80" s="15">
        <f t="shared" si="0"/>
        <v>0.52721119551051132</v>
      </c>
      <c r="J80" s="49"/>
      <c r="K80" s="49"/>
      <c r="L80" s="50">
        <f t="shared" si="5"/>
        <v>571702</v>
      </c>
      <c r="M80" s="49">
        <f t="shared" si="6"/>
        <v>0.52721119551051132</v>
      </c>
      <c r="N80" s="17">
        <f t="shared" si="3"/>
        <v>512686.95999999996</v>
      </c>
      <c r="O80" s="18">
        <f t="shared" si="4"/>
        <v>0.47278880448948868</v>
      </c>
    </row>
    <row r="81" spans="1:15" outlineLevel="2" x14ac:dyDescent="0.2">
      <c r="A81" s="2" t="s">
        <v>657</v>
      </c>
      <c r="B81" s="8" t="s">
        <v>18</v>
      </c>
      <c r="C81" s="8" t="s">
        <v>147</v>
      </c>
      <c r="D81" s="8" t="s">
        <v>676</v>
      </c>
      <c r="E81" s="4">
        <v>7317236.0099999998</v>
      </c>
      <c r="F81" s="4">
        <v>0</v>
      </c>
      <c r="G81" s="4">
        <v>7317236.0099999998</v>
      </c>
      <c r="H81" s="14">
        <v>3580546</v>
      </c>
      <c r="I81" s="15">
        <f t="shared" si="0"/>
        <v>0.48933039676548579</v>
      </c>
      <c r="J81" s="49"/>
      <c r="K81" s="49"/>
      <c r="L81" s="50">
        <f t="shared" si="5"/>
        <v>3580546</v>
      </c>
      <c r="M81" s="49">
        <f t="shared" si="6"/>
        <v>0.48933039676548579</v>
      </c>
      <c r="N81" s="17">
        <f t="shared" si="3"/>
        <v>3736690.01</v>
      </c>
      <c r="O81" s="18">
        <f t="shared" si="4"/>
        <v>0.51066960323451427</v>
      </c>
    </row>
    <row r="82" spans="1:15" outlineLevel="2" x14ac:dyDescent="0.2">
      <c r="A82" s="2" t="s">
        <v>659</v>
      </c>
      <c r="B82" s="8" t="s">
        <v>18</v>
      </c>
      <c r="C82" s="8" t="s">
        <v>149</v>
      </c>
      <c r="D82" s="8" t="s">
        <v>676</v>
      </c>
      <c r="E82" s="4">
        <v>3918508.89</v>
      </c>
      <c r="F82" s="4">
        <v>0</v>
      </c>
      <c r="G82" s="4">
        <v>3918508.89</v>
      </c>
      <c r="H82" s="14">
        <v>3389276</v>
      </c>
      <c r="I82" s="15">
        <f t="shared" ref="I82:I145" si="7">H82/G82</f>
        <v>0.86494023495758865</v>
      </c>
      <c r="J82" s="49"/>
      <c r="K82" s="49"/>
      <c r="L82" s="50">
        <f t="shared" si="5"/>
        <v>3389276</v>
      </c>
      <c r="M82" s="49">
        <f t="shared" si="6"/>
        <v>0.86494023495758865</v>
      </c>
      <c r="N82" s="17">
        <f t="shared" ref="N82:N150" si="8">G82-H82</f>
        <v>529232.89000000013</v>
      </c>
      <c r="O82" s="18">
        <f t="shared" ref="O82:O145" si="9">N82/G82</f>
        <v>0.13505976504241135</v>
      </c>
    </row>
    <row r="83" spans="1:15" outlineLevel="2" x14ac:dyDescent="0.2">
      <c r="A83" s="2" t="s">
        <v>658</v>
      </c>
      <c r="B83" s="8" t="s">
        <v>18</v>
      </c>
      <c r="C83" s="8" t="s">
        <v>151</v>
      </c>
      <c r="D83" s="8" t="s">
        <v>676</v>
      </c>
      <c r="E83" s="4">
        <v>8719474.4600000009</v>
      </c>
      <c r="F83" s="4">
        <v>0</v>
      </c>
      <c r="G83" s="4">
        <v>8719474.4600000009</v>
      </c>
      <c r="H83" s="14">
        <v>6936065</v>
      </c>
      <c r="I83" s="15">
        <f t="shared" si="7"/>
        <v>0.79546823972232827</v>
      </c>
      <c r="J83" s="49"/>
      <c r="K83" s="49"/>
      <c r="L83" s="50">
        <f t="shared" si="5"/>
        <v>6936065</v>
      </c>
      <c r="M83" s="49">
        <f t="shared" si="6"/>
        <v>0.79546823972232827</v>
      </c>
      <c r="N83" s="17">
        <f t="shared" si="8"/>
        <v>1783409.4600000009</v>
      </c>
      <c r="O83" s="18">
        <f t="shared" si="9"/>
        <v>0.20453176027767167</v>
      </c>
    </row>
    <row r="84" spans="1:15" outlineLevel="2" x14ac:dyDescent="0.2">
      <c r="A84" s="2" t="s">
        <v>660</v>
      </c>
      <c r="B84" s="8" t="s">
        <v>18</v>
      </c>
      <c r="C84" s="8" t="s">
        <v>153</v>
      </c>
      <c r="D84" s="8" t="s">
        <v>676</v>
      </c>
      <c r="E84" s="4">
        <v>4639899.33</v>
      </c>
      <c r="F84" s="4">
        <v>0</v>
      </c>
      <c r="G84" s="4">
        <v>4639899.33</v>
      </c>
      <c r="H84" s="14">
        <v>1285041</v>
      </c>
      <c r="I84" s="15">
        <f t="shared" si="7"/>
        <v>0.27695450021757262</v>
      </c>
      <c r="J84" s="49"/>
      <c r="K84" s="49"/>
      <c r="L84" s="50">
        <f t="shared" si="5"/>
        <v>1285041</v>
      </c>
      <c r="M84" s="49">
        <f t="shared" si="6"/>
        <v>0.27695450021757262</v>
      </c>
      <c r="N84" s="17">
        <f t="shared" si="8"/>
        <v>3354858.33</v>
      </c>
      <c r="O84" s="18">
        <f t="shared" si="9"/>
        <v>0.72304549978242738</v>
      </c>
    </row>
    <row r="85" spans="1:15" outlineLevel="2" x14ac:dyDescent="0.2">
      <c r="A85" s="2" t="s">
        <v>661</v>
      </c>
      <c r="B85" s="8" t="s">
        <v>18</v>
      </c>
      <c r="C85" s="8" t="s">
        <v>155</v>
      </c>
      <c r="D85" s="8" t="s">
        <v>676</v>
      </c>
      <c r="E85" s="4">
        <v>4122328.08</v>
      </c>
      <c r="F85" s="4">
        <v>0</v>
      </c>
      <c r="G85" s="4">
        <v>4122328.08</v>
      </c>
      <c r="H85" s="14">
        <v>3112893</v>
      </c>
      <c r="I85" s="15">
        <f t="shared" si="7"/>
        <v>0.75512985371120678</v>
      </c>
      <c r="J85" s="49"/>
      <c r="K85" s="49"/>
      <c r="L85" s="50">
        <f t="shared" si="5"/>
        <v>3112893</v>
      </c>
      <c r="M85" s="49">
        <f t="shared" si="6"/>
        <v>0.75512985371120678</v>
      </c>
      <c r="N85" s="17">
        <f t="shared" si="8"/>
        <v>1009435.0800000001</v>
      </c>
      <c r="O85" s="18">
        <f t="shared" si="9"/>
        <v>0.24487014628879322</v>
      </c>
    </row>
    <row r="86" spans="1:15" outlineLevel="2" x14ac:dyDescent="0.2">
      <c r="A86" s="2" t="s">
        <v>662</v>
      </c>
      <c r="B86" s="8" t="s">
        <v>18</v>
      </c>
      <c r="C86" s="8" t="s">
        <v>157</v>
      </c>
      <c r="D86" s="8" t="s">
        <v>676</v>
      </c>
      <c r="E86" s="4">
        <v>3749170.71</v>
      </c>
      <c r="F86" s="4">
        <v>0</v>
      </c>
      <c r="G86" s="4">
        <v>3749170.71</v>
      </c>
      <c r="H86" s="14">
        <v>3339982</v>
      </c>
      <c r="I86" s="15">
        <f t="shared" si="7"/>
        <v>0.89085887476166692</v>
      </c>
      <c r="J86" s="49"/>
      <c r="K86" s="49"/>
      <c r="L86" s="50">
        <f t="shared" si="5"/>
        <v>3339982</v>
      </c>
      <c r="M86" s="49">
        <f t="shared" si="6"/>
        <v>0.89085887476166692</v>
      </c>
      <c r="N86" s="17">
        <f t="shared" si="8"/>
        <v>409188.70999999996</v>
      </c>
      <c r="O86" s="18">
        <f t="shared" si="9"/>
        <v>0.10914112523833303</v>
      </c>
    </row>
    <row r="87" spans="1:15" outlineLevel="2" x14ac:dyDescent="0.2">
      <c r="A87" s="2" t="s">
        <v>663</v>
      </c>
      <c r="B87" s="8" t="s">
        <v>18</v>
      </c>
      <c r="C87" s="8" t="s">
        <v>159</v>
      </c>
      <c r="D87" s="8" t="s">
        <v>676</v>
      </c>
      <c r="E87" s="4">
        <v>1486265.89</v>
      </c>
      <c r="F87" s="4">
        <v>0</v>
      </c>
      <c r="G87" s="4">
        <v>1486265.89</v>
      </c>
      <c r="H87" s="14">
        <v>1412811</v>
      </c>
      <c r="I87" s="15">
        <f t="shared" si="7"/>
        <v>0.95057755782849873</v>
      </c>
      <c r="J87" s="49"/>
      <c r="K87" s="49"/>
      <c r="L87" s="50">
        <f t="shared" si="5"/>
        <v>1412811</v>
      </c>
      <c r="M87" s="49">
        <f t="shared" si="6"/>
        <v>0.95057755782849873</v>
      </c>
      <c r="N87" s="17">
        <f t="shared" si="8"/>
        <v>73454.889999999898</v>
      </c>
      <c r="O87" s="18">
        <f t="shared" si="9"/>
        <v>4.9422442171501296E-2</v>
      </c>
    </row>
    <row r="88" spans="1:15" outlineLevel="2" x14ac:dyDescent="0.2">
      <c r="A88" s="2" t="s">
        <v>664</v>
      </c>
      <c r="B88" s="8" t="s">
        <v>18</v>
      </c>
      <c r="C88" s="8" t="s">
        <v>161</v>
      </c>
      <c r="D88" s="8" t="s">
        <v>676</v>
      </c>
      <c r="E88" s="4">
        <v>8301122.8499999996</v>
      </c>
      <c r="F88" s="4">
        <v>0</v>
      </c>
      <c r="G88" s="4">
        <v>8301122.8499999996</v>
      </c>
      <c r="H88" s="14">
        <v>5728182.3600000003</v>
      </c>
      <c r="I88" s="15">
        <f t="shared" si="7"/>
        <v>0.69004910100806427</v>
      </c>
      <c r="J88" s="49"/>
      <c r="K88" s="49"/>
      <c r="L88" s="50">
        <f t="shared" si="5"/>
        <v>5728182.3600000003</v>
      </c>
      <c r="M88" s="49">
        <f t="shared" si="6"/>
        <v>0.69004910100806427</v>
      </c>
      <c r="N88" s="17">
        <f t="shared" si="8"/>
        <v>2572940.4899999993</v>
      </c>
      <c r="O88" s="18">
        <f t="shared" si="9"/>
        <v>0.30995089899193567</v>
      </c>
    </row>
    <row r="89" spans="1:15" outlineLevel="2" x14ac:dyDescent="0.2">
      <c r="A89" s="2" t="s">
        <v>665</v>
      </c>
      <c r="B89" s="8" t="s">
        <v>18</v>
      </c>
      <c r="C89" s="8" t="s">
        <v>163</v>
      </c>
      <c r="D89" s="8" t="s">
        <v>676</v>
      </c>
      <c r="E89" s="4">
        <v>15768038.67</v>
      </c>
      <c r="F89" s="4">
        <v>0</v>
      </c>
      <c r="G89" s="4">
        <v>15768038.67</v>
      </c>
      <c r="H89" s="14">
        <v>12078689</v>
      </c>
      <c r="I89" s="15">
        <f t="shared" si="7"/>
        <v>0.76602355262996069</v>
      </c>
      <c r="J89" s="49"/>
      <c r="K89" s="49"/>
      <c r="L89" s="50">
        <f t="shared" si="5"/>
        <v>12078689</v>
      </c>
      <c r="M89" s="49">
        <f t="shared" si="6"/>
        <v>0.76602355262996069</v>
      </c>
      <c r="N89" s="17">
        <f t="shared" si="8"/>
        <v>3689349.67</v>
      </c>
      <c r="O89" s="18">
        <f t="shared" si="9"/>
        <v>0.23397644737003934</v>
      </c>
    </row>
    <row r="90" spans="1:15" outlineLevel="2" x14ac:dyDescent="0.2">
      <c r="A90" s="2" t="s">
        <v>666</v>
      </c>
      <c r="B90" s="8" t="s">
        <v>18</v>
      </c>
      <c r="C90" s="8" t="s">
        <v>165</v>
      </c>
      <c r="D90" s="8" t="s">
        <v>676</v>
      </c>
      <c r="E90" s="4">
        <v>10919626.800000001</v>
      </c>
      <c r="F90" s="4">
        <v>0</v>
      </c>
      <c r="G90" s="4">
        <v>10919626.800000001</v>
      </c>
      <c r="H90" s="14">
        <v>9649512</v>
      </c>
      <c r="I90" s="15">
        <f t="shared" si="7"/>
        <v>0.88368514572311196</v>
      </c>
      <c r="J90" s="49"/>
      <c r="K90" s="49"/>
      <c r="L90" s="50">
        <f t="shared" si="5"/>
        <v>9649512</v>
      </c>
      <c r="M90" s="49">
        <f t="shared" si="6"/>
        <v>0.88368514572311196</v>
      </c>
      <c r="N90" s="17">
        <f t="shared" si="8"/>
        <v>1270114.8000000007</v>
      </c>
      <c r="O90" s="18">
        <f t="shared" si="9"/>
        <v>0.11631485427688798</v>
      </c>
    </row>
    <row r="91" spans="1:15" outlineLevel="1" x14ac:dyDescent="0.2">
      <c r="B91" s="8"/>
      <c r="C91" s="8"/>
      <c r="D91" s="10" t="s">
        <v>760</v>
      </c>
      <c r="E91" s="4">
        <f>SUBTOTAL(9,E79:E90)</f>
        <v>78836508.739999995</v>
      </c>
      <c r="F91" s="4">
        <f>SUBTOTAL(9,F79:F90)</f>
        <v>0</v>
      </c>
      <c r="G91" s="4">
        <f>SUBTOTAL(9,G79:G90)</f>
        <v>78836508.739999995</v>
      </c>
      <c r="H91" s="14">
        <f>SUBTOTAL(9,H79:H90)</f>
        <v>56699339.359999999</v>
      </c>
      <c r="I91" s="15">
        <f t="shared" si="7"/>
        <v>0.71920155098435934</v>
      </c>
      <c r="J91" s="49"/>
      <c r="K91" s="49"/>
      <c r="L91" s="50">
        <f t="shared" si="5"/>
        <v>56699339.359999999</v>
      </c>
      <c r="M91" s="49">
        <f t="shared" si="6"/>
        <v>0.71920155098435934</v>
      </c>
      <c r="N91" s="17">
        <f>SUBTOTAL(9,N79:N90)</f>
        <v>22137169.379999999</v>
      </c>
      <c r="O91" s="18">
        <f t="shared" si="9"/>
        <v>0.28079844901564066</v>
      </c>
    </row>
    <row r="92" spans="1:15" outlineLevel="2" x14ac:dyDescent="0.2">
      <c r="A92" s="2" t="s">
        <v>655</v>
      </c>
      <c r="B92" s="8" t="s">
        <v>18</v>
      </c>
      <c r="C92" s="8" t="s">
        <v>167</v>
      </c>
      <c r="D92" s="8" t="s">
        <v>677</v>
      </c>
      <c r="E92" s="4">
        <v>2699175.75</v>
      </c>
      <c r="F92" s="4">
        <v>0</v>
      </c>
      <c r="G92" s="4">
        <v>2699175.75</v>
      </c>
      <c r="H92" s="14">
        <v>502655</v>
      </c>
      <c r="I92" s="15">
        <f t="shared" si="7"/>
        <v>0.18622536898532821</v>
      </c>
      <c r="J92" s="49"/>
      <c r="K92" s="49"/>
      <c r="L92" s="50">
        <f t="shared" si="5"/>
        <v>502655</v>
      </c>
      <c r="M92" s="49">
        <f t="shared" si="6"/>
        <v>0.18622536898532821</v>
      </c>
      <c r="N92" s="17">
        <f t="shared" si="8"/>
        <v>2196520.75</v>
      </c>
      <c r="O92" s="18">
        <f t="shared" si="9"/>
        <v>0.81377463101467185</v>
      </c>
    </row>
    <row r="93" spans="1:15" outlineLevel="2" x14ac:dyDescent="0.2">
      <c r="A93" s="2" t="s">
        <v>656</v>
      </c>
      <c r="B93" s="8" t="s">
        <v>18</v>
      </c>
      <c r="C93" s="8" t="s">
        <v>169</v>
      </c>
      <c r="D93" s="8" t="s">
        <v>677</v>
      </c>
      <c r="E93" s="4">
        <v>94945.88</v>
      </c>
      <c r="F93" s="4">
        <v>0</v>
      </c>
      <c r="G93" s="4">
        <v>94945.88</v>
      </c>
      <c r="H93" s="14">
        <v>72736</v>
      </c>
      <c r="I93" s="15">
        <f t="shared" si="7"/>
        <v>0.76607852810464228</v>
      </c>
      <c r="J93" s="49"/>
      <c r="K93" s="49"/>
      <c r="L93" s="50">
        <f t="shared" si="5"/>
        <v>72736</v>
      </c>
      <c r="M93" s="49">
        <f t="shared" si="6"/>
        <v>0.76607852810464228</v>
      </c>
      <c r="N93" s="17">
        <f t="shared" si="8"/>
        <v>22209.880000000005</v>
      </c>
      <c r="O93" s="18">
        <f t="shared" si="9"/>
        <v>0.2339214718953577</v>
      </c>
    </row>
    <row r="94" spans="1:15" outlineLevel="2" x14ac:dyDescent="0.2">
      <c r="A94" s="2" t="s">
        <v>657</v>
      </c>
      <c r="B94" s="8" t="s">
        <v>18</v>
      </c>
      <c r="C94" s="8" t="s">
        <v>171</v>
      </c>
      <c r="D94" s="8" t="s">
        <v>677</v>
      </c>
      <c r="E94" s="4">
        <v>4828676.21</v>
      </c>
      <c r="F94" s="4">
        <v>0</v>
      </c>
      <c r="G94" s="4">
        <v>4828676.21</v>
      </c>
      <c r="H94" s="14">
        <v>551485</v>
      </c>
      <c r="I94" s="15">
        <f t="shared" si="7"/>
        <v>0.11421039142320127</v>
      </c>
      <c r="J94" s="49"/>
      <c r="K94" s="49"/>
      <c r="L94" s="50">
        <f t="shared" si="5"/>
        <v>551485</v>
      </c>
      <c r="M94" s="49">
        <f t="shared" si="6"/>
        <v>0.11421039142320127</v>
      </c>
      <c r="N94" s="17">
        <f t="shared" si="8"/>
        <v>4277191.21</v>
      </c>
      <c r="O94" s="18">
        <f t="shared" si="9"/>
        <v>0.88578960857679878</v>
      </c>
    </row>
    <row r="95" spans="1:15" outlineLevel="2" x14ac:dyDescent="0.2">
      <c r="A95" s="2" t="s">
        <v>659</v>
      </c>
      <c r="B95" s="8" t="s">
        <v>18</v>
      </c>
      <c r="C95" s="8" t="s">
        <v>173</v>
      </c>
      <c r="D95" s="8" t="s">
        <v>677</v>
      </c>
      <c r="E95" s="4">
        <v>2821249.02</v>
      </c>
      <c r="F95" s="4">
        <v>0</v>
      </c>
      <c r="G95" s="4">
        <v>2821249.02</v>
      </c>
      <c r="H95" s="14">
        <v>630681</v>
      </c>
      <c r="I95" s="15">
        <f t="shared" si="7"/>
        <v>0.22354673250360579</v>
      </c>
      <c r="J95" s="49"/>
      <c r="K95" s="49"/>
      <c r="L95" s="50">
        <f t="shared" si="5"/>
        <v>630681</v>
      </c>
      <c r="M95" s="49">
        <f t="shared" si="6"/>
        <v>0.22354673250360579</v>
      </c>
      <c r="N95" s="17">
        <f t="shared" si="8"/>
        <v>2190568.02</v>
      </c>
      <c r="O95" s="18">
        <f t="shared" si="9"/>
        <v>0.77645326749639421</v>
      </c>
    </row>
    <row r="96" spans="1:15" outlineLevel="2" x14ac:dyDescent="0.2">
      <c r="A96" s="2" t="s">
        <v>658</v>
      </c>
      <c r="B96" s="8" t="s">
        <v>18</v>
      </c>
      <c r="C96" s="8" t="s">
        <v>175</v>
      </c>
      <c r="D96" s="8" t="s">
        <v>677</v>
      </c>
      <c r="E96" s="4">
        <v>4937185.79</v>
      </c>
      <c r="F96" s="4">
        <v>0</v>
      </c>
      <c r="G96" s="4">
        <v>4937185.79</v>
      </c>
      <c r="H96" s="14">
        <v>1010907</v>
      </c>
      <c r="I96" s="15">
        <f t="shared" si="7"/>
        <v>0.20475368823420356</v>
      </c>
      <c r="J96" s="49"/>
      <c r="K96" s="49"/>
      <c r="L96" s="50">
        <f t="shared" si="5"/>
        <v>1010907</v>
      </c>
      <c r="M96" s="49">
        <f t="shared" si="6"/>
        <v>0.20475368823420356</v>
      </c>
      <c r="N96" s="17">
        <f t="shared" si="8"/>
        <v>3926278.79</v>
      </c>
      <c r="O96" s="18">
        <f t="shared" si="9"/>
        <v>0.79524631176579641</v>
      </c>
    </row>
    <row r="97" spans="1:15" outlineLevel="2" x14ac:dyDescent="0.2">
      <c r="A97" s="2" t="s">
        <v>660</v>
      </c>
      <c r="B97" s="8" t="s">
        <v>18</v>
      </c>
      <c r="C97" s="8" t="s">
        <v>177</v>
      </c>
      <c r="D97" s="8" t="s">
        <v>677</v>
      </c>
      <c r="E97" s="4">
        <v>2102373.0699999998</v>
      </c>
      <c r="F97" s="4">
        <v>0</v>
      </c>
      <c r="G97" s="4">
        <v>2102373.0699999998</v>
      </c>
      <c r="H97" s="14">
        <v>64781.5</v>
      </c>
      <c r="I97" s="15">
        <f t="shared" si="7"/>
        <v>3.0813513036485007E-2</v>
      </c>
      <c r="J97" s="49"/>
      <c r="K97" s="49"/>
      <c r="L97" s="50">
        <f t="shared" si="5"/>
        <v>64781.5</v>
      </c>
      <c r="M97" s="49">
        <f t="shared" si="6"/>
        <v>3.0813513036485007E-2</v>
      </c>
      <c r="N97" s="17">
        <f t="shared" si="8"/>
        <v>2037591.5699999998</v>
      </c>
      <c r="O97" s="18">
        <f t="shared" si="9"/>
        <v>0.96918648696351495</v>
      </c>
    </row>
    <row r="98" spans="1:15" outlineLevel="2" x14ac:dyDescent="0.2">
      <c r="A98" s="2" t="s">
        <v>661</v>
      </c>
      <c r="B98" s="8" t="s">
        <v>18</v>
      </c>
      <c r="C98" s="8" t="s">
        <v>179</v>
      </c>
      <c r="D98" s="8" t="s">
        <v>677</v>
      </c>
      <c r="E98" s="4">
        <v>2834812.72</v>
      </c>
      <c r="F98" s="4">
        <v>0</v>
      </c>
      <c r="G98" s="4">
        <v>2834812.72</v>
      </c>
      <c r="H98" s="14">
        <v>579065</v>
      </c>
      <c r="I98" s="15">
        <f t="shared" si="7"/>
        <v>0.20426922594025892</v>
      </c>
      <c r="J98" s="49"/>
      <c r="K98" s="49"/>
      <c r="L98" s="50">
        <f t="shared" si="5"/>
        <v>579065</v>
      </c>
      <c r="M98" s="49">
        <f t="shared" si="6"/>
        <v>0.20426922594025892</v>
      </c>
      <c r="N98" s="17">
        <f t="shared" si="8"/>
        <v>2255747.7200000002</v>
      </c>
      <c r="O98" s="18">
        <f t="shared" si="9"/>
        <v>0.79573077405974113</v>
      </c>
    </row>
    <row r="99" spans="1:15" outlineLevel="2" x14ac:dyDescent="0.2">
      <c r="A99" s="2" t="s">
        <v>662</v>
      </c>
      <c r="B99" s="8" t="s">
        <v>18</v>
      </c>
      <c r="C99" s="8" t="s">
        <v>181</v>
      </c>
      <c r="D99" s="8" t="s">
        <v>677</v>
      </c>
      <c r="E99" s="4">
        <v>3173905.15</v>
      </c>
      <c r="F99" s="4">
        <v>0</v>
      </c>
      <c r="G99" s="4">
        <v>3173905.15</v>
      </c>
      <c r="H99" s="14">
        <v>744045</v>
      </c>
      <c r="I99" s="15">
        <f t="shared" si="7"/>
        <v>0.2344257199998557</v>
      </c>
      <c r="J99" s="49"/>
      <c r="K99" s="49"/>
      <c r="L99" s="50">
        <f t="shared" si="5"/>
        <v>744045</v>
      </c>
      <c r="M99" s="49">
        <f t="shared" si="6"/>
        <v>0.2344257199998557</v>
      </c>
      <c r="N99" s="17">
        <f t="shared" si="8"/>
        <v>2429860.15</v>
      </c>
      <c r="O99" s="18">
        <f t="shared" si="9"/>
        <v>0.76557428000014427</v>
      </c>
    </row>
    <row r="100" spans="1:15" outlineLevel="2" x14ac:dyDescent="0.2">
      <c r="A100" s="2" t="s">
        <v>663</v>
      </c>
      <c r="B100" s="8" t="s">
        <v>18</v>
      </c>
      <c r="C100" s="8" t="s">
        <v>183</v>
      </c>
      <c r="D100" s="8" t="s">
        <v>677</v>
      </c>
      <c r="E100" s="4">
        <v>976586.2</v>
      </c>
      <c r="F100" s="4">
        <v>0</v>
      </c>
      <c r="G100" s="4">
        <v>976586.2</v>
      </c>
      <c r="H100" s="14">
        <v>221001.64</v>
      </c>
      <c r="I100" s="15">
        <f t="shared" si="7"/>
        <v>0.22630018732601384</v>
      </c>
      <c r="J100" s="49"/>
      <c r="K100" s="49"/>
      <c r="L100" s="50">
        <f t="shared" si="5"/>
        <v>221001.64</v>
      </c>
      <c r="M100" s="49">
        <f t="shared" si="6"/>
        <v>0.22630018732601384</v>
      </c>
      <c r="N100" s="17">
        <f t="shared" si="8"/>
        <v>755584.55999999994</v>
      </c>
      <c r="O100" s="18">
        <f t="shared" si="9"/>
        <v>0.77369981267398613</v>
      </c>
    </row>
    <row r="101" spans="1:15" outlineLevel="2" x14ac:dyDescent="0.2">
      <c r="A101" s="2" t="s">
        <v>664</v>
      </c>
      <c r="B101" s="8" t="s">
        <v>18</v>
      </c>
      <c r="C101" s="8" t="s">
        <v>185</v>
      </c>
      <c r="D101" s="8" t="s">
        <v>677</v>
      </c>
      <c r="E101" s="4">
        <v>2834812.72</v>
      </c>
      <c r="F101" s="4">
        <v>0</v>
      </c>
      <c r="G101" s="4">
        <v>2834812.72</v>
      </c>
      <c r="H101" s="14">
        <v>380007.57000000007</v>
      </c>
      <c r="I101" s="15">
        <f t="shared" si="7"/>
        <v>0.13405032625929519</v>
      </c>
      <c r="J101" s="49"/>
      <c r="K101" s="49"/>
      <c r="L101" s="50">
        <f t="shared" si="5"/>
        <v>380007.57000000007</v>
      </c>
      <c r="M101" s="49">
        <f t="shared" si="6"/>
        <v>0.13405032625929519</v>
      </c>
      <c r="N101" s="17">
        <f t="shared" si="8"/>
        <v>2454805.1500000004</v>
      </c>
      <c r="O101" s="18">
        <f t="shared" si="9"/>
        <v>0.86594967374070486</v>
      </c>
    </row>
    <row r="102" spans="1:15" outlineLevel="2" x14ac:dyDescent="0.2">
      <c r="A102" s="2" t="s">
        <v>665</v>
      </c>
      <c r="B102" s="8" t="s">
        <v>18</v>
      </c>
      <c r="C102" s="8" t="s">
        <v>187</v>
      </c>
      <c r="D102" s="8" t="s">
        <v>677</v>
      </c>
      <c r="E102" s="4">
        <v>6714030.1299999999</v>
      </c>
      <c r="F102" s="4">
        <v>0</v>
      </c>
      <c r="G102" s="4">
        <v>6714030.1299999999</v>
      </c>
      <c r="H102" s="14">
        <v>1064815.01</v>
      </c>
      <c r="I102" s="15">
        <f t="shared" si="7"/>
        <v>0.15859550663053101</v>
      </c>
      <c r="J102" s="49"/>
      <c r="K102" s="49"/>
      <c r="L102" s="50">
        <f t="shared" si="5"/>
        <v>1064815.01</v>
      </c>
      <c r="M102" s="49">
        <f t="shared" si="6"/>
        <v>0.15859550663053101</v>
      </c>
      <c r="N102" s="17">
        <f t="shared" si="8"/>
        <v>5649215.1200000001</v>
      </c>
      <c r="O102" s="18">
        <f t="shared" si="9"/>
        <v>0.84140449336946899</v>
      </c>
    </row>
    <row r="103" spans="1:15" outlineLevel="2" x14ac:dyDescent="0.2">
      <c r="A103" s="2" t="s">
        <v>666</v>
      </c>
      <c r="B103" s="8" t="s">
        <v>18</v>
      </c>
      <c r="C103" s="8" t="s">
        <v>189</v>
      </c>
      <c r="D103" s="8" t="s">
        <v>677</v>
      </c>
      <c r="E103" s="4">
        <v>6402065.0899999999</v>
      </c>
      <c r="F103" s="4">
        <v>0</v>
      </c>
      <c r="G103" s="4">
        <v>6402065.0899999999</v>
      </c>
      <c r="H103" s="14">
        <v>1169197.22</v>
      </c>
      <c r="I103" s="15">
        <f t="shared" si="7"/>
        <v>0.18262813694698002</v>
      </c>
      <c r="J103" s="49"/>
      <c r="K103" s="49"/>
      <c r="L103" s="50">
        <f t="shared" si="5"/>
        <v>1169197.22</v>
      </c>
      <c r="M103" s="49">
        <f t="shared" si="6"/>
        <v>0.18262813694698002</v>
      </c>
      <c r="N103" s="17">
        <f t="shared" si="8"/>
        <v>5232867.87</v>
      </c>
      <c r="O103" s="18">
        <f t="shared" si="9"/>
        <v>0.81737186305302001</v>
      </c>
    </row>
    <row r="104" spans="1:15" outlineLevel="1" x14ac:dyDescent="0.2">
      <c r="B104" s="8"/>
      <c r="C104" s="8"/>
      <c r="D104" s="10" t="s">
        <v>761</v>
      </c>
      <c r="E104" s="4">
        <f>SUBTOTAL(9,E92:E103)</f>
        <v>40419817.729999989</v>
      </c>
      <c r="F104" s="4">
        <f>SUBTOTAL(9,F92:F103)</f>
        <v>0</v>
      </c>
      <c r="G104" s="4">
        <f>SUBTOTAL(9,G92:G103)</f>
        <v>40419817.729999989</v>
      </c>
      <c r="H104" s="14">
        <f>SUBTOTAL(9,H92:H103)</f>
        <v>6991376.9399999995</v>
      </c>
      <c r="I104" s="15">
        <f t="shared" si="7"/>
        <v>0.17296903679035966</v>
      </c>
      <c r="J104" s="49"/>
      <c r="K104" s="49"/>
      <c r="L104" s="50">
        <f t="shared" si="5"/>
        <v>6991376.9399999995</v>
      </c>
      <c r="M104" s="49">
        <f t="shared" si="6"/>
        <v>0.17296903679035966</v>
      </c>
      <c r="N104" s="17">
        <f>SUBTOTAL(9,N92:N103)</f>
        <v>33428440.789999999</v>
      </c>
      <c r="O104" s="18">
        <f t="shared" si="9"/>
        <v>0.82703096320964054</v>
      </c>
    </row>
    <row r="105" spans="1:15" outlineLevel="2" x14ac:dyDescent="0.2">
      <c r="A105" s="2" t="s">
        <v>655</v>
      </c>
      <c r="B105" s="8" t="s">
        <v>18</v>
      </c>
      <c r="C105" s="8" t="s">
        <v>191</v>
      </c>
      <c r="D105" s="8" t="s">
        <v>678</v>
      </c>
      <c r="E105" s="4">
        <v>16419046.35</v>
      </c>
      <c r="F105" s="4">
        <v>0</v>
      </c>
      <c r="G105" s="4">
        <v>16419046.35</v>
      </c>
      <c r="H105" s="14">
        <v>3141161.83</v>
      </c>
      <c r="I105" s="15">
        <f t="shared" si="7"/>
        <v>0.19131207519856963</v>
      </c>
      <c r="J105" s="49"/>
      <c r="K105" s="49"/>
      <c r="L105" s="50">
        <f t="shared" si="5"/>
        <v>3141161.83</v>
      </c>
      <c r="M105" s="49">
        <f t="shared" si="6"/>
        <v>0.19131207519856963</v>
      </c>
      <c r="N105" s="17">
        <f t="shared" si="8"/>
        <v>13277884.52</v>
      </c>
      <c r="O105" s="18">
        <f t="shared" si="9"/>
        <v>0.80868792480143037</v>
      </c>
    </row>
    <row r="106" spans="1:15" outlineLevel="2" x14ac:dyDescent="0.2">
      <c r="A106" s="2" t="s">
        <v>656</v>
      </c>
      <c r="B106" s="8" t="s">
        <v>18</v>
      </c>
      <c r="C106" s="8" t="s">
        <v>193</v>
      </c>
      <c r="D106" s="8" t="s">
        <v>678</v>
      </c>
      <c r="E106" s="4">
        <v>2020854.38</v>
      </c>
      <c r="F106" s="4">
        <v>0</v>
      </c>
      <c r="G106" s="4">
        <v>2020854.38</v>
      </c>
      <c r="H106" s="14">
        <v>596351.56999999995</v>
      </c>
      <c r="I106" s="15">
        <f t="shared" si="7"/>
        <v>0.29509873442736628</v>
      </c>
      <c r="J106" s="49"/>
      <c r="K106" s="49"/>
      <c r="L106" s="50">
        <f t="shared" si="5"/>
        <v>596351.56999999995</v>
      </c>
      <c r="M106" s="49">
        <f t="shared" si="6"/>
        <v>0.29509873442736628</v>
      </c>
      <c r="N106" s="17">
        <f t="shared" si="8"/>
        <v>1424502.81</v>
      </c>
      <c r="O106" s="18">
        <f t="shared" si="9"/>
        <v>0.70490126557263377</v>
      </c>
    </row>
    <row r="107" spans="1:15" outlineLevel="2" x14ac:dyDescent="0.2">
      <c r="A107" s="2" t="s">
        <v>657</v>
      </c>
      <c r="B107" s="8" t="s">
        <v>18</v>
      </c>
      <c r="C107" s="8" t="s">
        <v>195</v>
      </c>
      <c r="D107" s="8" t="s">
        <v>678</v>
      </c>
      <c r="E107" s="4">
        <v>13636314.060000001</v>
      </c>
      <c r="F107" s="4">
        <v>0</v>
      </c>
      <c r="G107" s="4">
        <v>13636314.060000001</v>
      </c>
      <c r="H107" s="14">
        <v>1907515.6</v>
      </c>
      <c r="I107" s="15">
        <f t="shared" si="7"/>
        <v>0.13988498589918807</v>
      </c>
      <c r="J107" s="49"/>
      <c r="K107" s="49"/>
      <c r="L107" s="50">
        <f t="shared" si="5"/>
        <v>1907515.6</v>
      </c>
      <c r="M107" s="49">
        <f t="shared" si="6"/>
        <v>0.13988498589918807</v>
      </c>
      <c r="N107" s="17">
        <f t="shared" si="8"/>
        <v>11728798.460000001</v>
      </c>
      <c r="O107" s="18">
        <f t="shared" si="9"/>
        <v>0.86011501410081193</v>
      </c>
    </row>
    <row r="108" spans="1:15" outlineLevel="2" x14ac:dyDescent="0.2">
      <c r="A108" s="2" t="s">
        <v>659</v>
      </c>
      <c r="B108" s="8" t="s">
        <v>18</v>
      </c>
      <c r="C108" s="8" t="s">
        <v>197</v>
      </c>
      <c r="D108" s="8" t="s">
        <v>678</v>
      </c>
      <c r="E108" s="4">
        <v>7302486.5999999996</v>
      </c>
      <c r="F108" s="4">
        <v>0</v>
      </c>
      <c r="G108" s="4">
        <v>7302486.5999999996</v>
      </c>
      <c r="H108" s="14">
        <v>2032055.95</v>
      </c>
      <c r="I108" s="15">
        <f t="shared" si="7"/>
        <v>0.27826904194524643</v>
      </c>
      <c r="J108" s="49"/>
      <c r="K108" s="49"/>
      <c r="L108" s="50">
        <f t="shared" si="5"/>
        <v>2032055.95</v>
      </c>
      <c r="M108" s="49">
        <f t="shared" si="6"/>
        <v>0.27826904194524643</v>
      </c>
      <c r="N108" s="17">
        <f t="shared" si="8"/>
        <v>5270430.6499999994</v>
      </c>
      <c r="O108" s="18">
        <f t="shared" si="9"/>
        <v>0.72173095805475351</v>
      </c>
    </row>
    <row r="109" spans="1:15" outlineLevel="2" x14ac:dyDescent="0.2">
      <c r="A109" s="2" t="s">
        <v>658</v>
      </c>
      <c r="B109" s="8" t="s">
        <v>18</v>
      </c>
      <c r="C109" s="8" t="s">
        <v>199</v>
      </c>
      <c r="D109" s="8" t="s">
        <v>678</v>
      </c>
      <c r="E109" s="4">
        <v>16249508.98</v>
      </c>
      <c r="F109" s="4">
        <v>0</v>
      </c>
      <c r="G109" s="4">
        <v>16249508.98</v>
      </c>
      <c r="H109" s="14">
        <v>4112620.72</v>
      </c>
      <c r="I109" s="15">
        <f t="shared" si="7"/>
        <v>0.25309199958360834</v>
      </c>
      <c r="J109" s="49"/>
      <c r="K109" s="49"/>
      <c r="L109" s="50">
        <f t="shared" si="5"/>
        <v>4112620.72</v>
      </c>
      <c r="M109" s="49">
        <f t="shared" si="6"/>
        <v>0.25309199958360834</v>
      </c>
      <c r="N109" s="17">
        <f t="shared" si="8"/>
        <v>12136888.26</v>
      </c>
      <c r="O109" s="18">
        <f t="shared" si="9"/>
        <v>0.7469080004163916</v>
      </c>
    </row>
    <row r="110" spans="1:15" outlineLevel="2" x14ac:dyDescent="0.2">
      <c r="A110" s="2" t="s">
        <v>660</v>
      </c>
      <c r="B110" s="8" t="s">
        <v>18</v>
      </c>
      <c r="C110" s="8" t="s">
        <v>201</v>
      </c>
      <c r="D110" s="8" t="s">
        <v>678</v>
      </c>
      <c r="E110" s="4">
        <v>8646861.25</v>
      </c>
      <c r="F110" s="4">
        <v>0</v>
      </c>
      <c r="G110" s="4">
        <v>8646861.25</v>
      </c>
      <c r="H110" s="14">
        <v>612633.73</v>
      </c>
      <c r="I110" s="15">
        <f t="shared" si="7"/>
        <v>7.0850417543128721E-2</v>
      </c>
      <c r="J110" s="49"/>
      <c r="K110" s="49"/>
      <c r="L110" s="50">
        <f t="shared" si="5"/>
        <v>612633.73</v>
      </c>
      <c r="M110" s="49">
        <f t="shared" si="6"/>
        <v>7.0850417543128721E-2</v>
      </c>
      <c r="N110" s="17">
        <f t="shared" si="8"/>
        <v>8034227.5199999996</v>
      </c>
      <c r="O110" s="18">
        <f t="shared" si="9"/>
        <v>0.92914958245687118</v>
      </c>
    </row>
    <row r="111" spans="1:15" outlineLevel="2" x14ac:dyDescent="0.2">
      <c r="A111" s="2" t="s">
        <v>661</v>
      </c>
      <c r="B111" s="8" t="s">
        <v>18</v>
      </c>
      <c r="C111" s="8" t="s">
        <v>203</v>
      </c>
      <c r="D111" s="8" t="s">
        <v>678</v>
      </c>
      <c r="E111" s="4">
        <v>7682321.6200000001</v>
      </c>
      <c r="F111" s="4">
        <v>0</v>
      </c>
      <c r="G111" s="4">
        <v>7682321.6200000001</v>
      </c>
      <c r="H111" s="14">
        <v>2153148.61</v>
      </c>
      <c r="I111" s="15">
        <f t="shared" si="7"/>
        <v>0.28027316695444465</v>
      </c>
      <c r="J111" s="49"/>
      <c r="K111" s="49"/>
      <c r="L111" s="50">
        <f t="shared" si="5"/>
        <v>2153148.61</v>
      </c>
      <c r="M111" s="49">
        <f t="shared" si="6"/>
        <v>0.28027316695444465</v>
      </c>
      <c r="N111" s="17">
        <f t="shared" si="8"/>
        <v>5529173.0099999998</v>
      </c>
      <c r="O111" s="18">
        <f t="shared" si="9"/>
        <v>0.71972683304555529</v>
      </c>
    </row>
    <row r="112" spans="1:15" outlineLevel="2" x14ac:dyDescent="0.2">
      <c r="A112" s="2" t="s">
        <v>662</v>
      </c>
      <c r="B112" s="8" t="s">
        <v>18</v>
      </c>
      <c r="C112" s="8" t="s">
        <v>205</v>
      </c>
      <c r="D112" s="8" t="s">
        <v>678</v>
      </c>
      <c r="E112" s="4">
        <v>6986909.9699999997</v>
      </c>
      <c r="F112" s="4">
        <v>0</v>
      </c>
      <c r="G112" s="4">
        <v>6986909.9699999997</v>
      </c>
      <c r="H112" s="14">
        <v>1939579.26</v>
      </c>
      <c r="I112" s="15">
        <f t="shared" si="7"/>
        <v>0.27760186811166254</v>
      </c>
      <c r="J112" s="49"/>
      <c r="K112" s="49"/>
      <c r="L112" s="50">
        <f t="shared" si="5"/>
        <v>1939579.26</v>
      </c>
      <c r="M112" s="49">
        <f t="shared" si="6"/>
        <v>0.27760186811166254</v>
      </c>
      <c r="N112" s="17">
        <f t="shared" si="8"/>
        <v>5047330.71</v>
      </c>
      <c r="O112" s="18">
        <f t="shared" si="9"/>
        <v>0.72239813188833746</v>
      </c>
    </row>
    <row r="113" spans="1:15" outlineLevel="2" x14ac:dyDescent="0.2">
      <c r="A113" s="2" t="s">
        <v>663</v>
      </c>
      <c r="B113" s="8" t="s">
        <v>18</v>
      </c>
      <c r="C113" s="8" t="s">
        <v>207</v>
      </c>
      <c r="D113" s="8" t="s">
        <v>678</v>
      </c>
      <c r="E113" s="4">
        <v>2769787.44</v>
      </c>
      <c r="F113" s="4">
        <v>0</v>
      </c>
      <c r="G113" s="4">
        <v>2769787.44</v>
      </c>
      <c r="H113" s="14">
        <v>834289.88</v>
      </c>
      <c r="I113" s="15">
        <f t="shared" si="7"/>
        <v>0.30121079616131119</v>
      </c>
      <c r="J113" s="49"/>
      <c r="K113" s="49"/>
      <c r="L113" s="50">
        <f t="shared" si="5"/>
        <v>834289.88</v>
      </c>
      <c r="M113" s="49">
        <f t="shared" si="6"/>
        <v>0.30121079616131119</v>
      </c>
      <c r="N113" s="17">
        <f t="shared" si="8"/>
        <v>1935497.56</v>
      </c>
      <c r="O113" s="18">
        <f t="shared" si="9"/>
        <v>0.69878920383868881</v>
      </c>
    </row>
    <row r="114" spans="1:15" outlineLevel="2" x14ac:dyDescent="0.2">
      <c r="A114" s="2" t="s">
        <v>664</v>
      </c>
      <c r="B114" s="8" t="s">
        <v>18</v>
      </c>
      <c r="C114" s="8" t="s">
        <v>209</v>
      </c>
      <c r="D114" s="8" t="s">
        <v>678</v>
      </c>
      <c r="E114" s="4">
        <v>15469873.890000001</v>
      </c>
      <c r="F114" s="4">
        <v>0</v>
      </c>
      <c r="G114" s="4">
        <v>15469873.890000001</v>
      </c>
      <c r="H114" s="14">
        <v>3422310.03</v>
      </c>
      <c r="I114" s="15">
        <f t="shared" si="7"/>
        <v>0.22122417120751328</v>
      </c>
      <c r="J114" s="49"/>
      <c r="K114" s="49"/>
      <c r="L114" s="50">
        <f t="shared" si="5"/>
        <v>3422310.03</v>
      </c>
      <c r="M114" s="49">
        <f t="shared" si="6"/>
        <v>0.22122417120751328</v>
      </c>
      <c r="N114" s="17">
        <f t="shared" si="8"/>
        <v>12047563.860000001</v>
      </c>
      <c r="O114" s="18">
        <f t="shared" si="9"/>
        <v>0.77877582879248675</v>
      </c>
    </row>
    <row r="115" spans="1:15" outlineLevel="2" x14ac:dyDescent="0.2">
      <c r="A115" s="2" t="s">
        <v>665</v>
      </c>
      <c r="B115" s="8" t="s">
        <v>18</v>
      </c>
      <c r="C115" s="8" t="s">
        <v>211</v>
      </c>
      <c r="D115" s="8" t="s">
        <v>678</v>
      </c>
      <c r="E115" s="4">
        <v>29385129.469999999</v>
      </c>
      <c r="F115" s="4">
        <v>0</v>
      </c>
      <c r="G115" s="4">
        <v>29385129.469999999</v>
      </c>
      <c r="H115" s="14">
        <v>7044823.8200000003</v>
      </c>
      <c r="I115" s="15">
        <f t="shared" si="7"/>
        <v>0.23974111896264519</v>
      </c>
      <c r="J115" s="49"/>
      <c r="K115" s="49"/>
      <c r="L115" s="50">
        <f t="shared" si="5"/>
        <v>7044823.8200000003</v>
      </c>
      <c r="M115" s="49">
        <f t="shared" si="6"/>
        <v>0.23974111896264519</v>
      </c>
      <c r="N115" s="17">
        <f t="shared" si="8"/>
        <v>22340305.649999999</v>
      </c>
      <c r="O115" s="18">
        <f t="shared" si="9"/>
        <v>0.76025888103735484</v>
      </c>
    </row>
    <row r="116" spans="1:15" outlineLevel="2" x14ac:dyDescent="0.2">
      <c r="A116" s="2" t="s">
        <v>666</v>
      </c>
      <c r="B116" s="8" t="s">
        <v>18</v>
      </c>
      <c r="C116" s="8" t="s">
        <v>213</v>
      </c>
      <c r="D116" s="8" t="s">
        <v>678</v>
      </c>
      <c r="E116" s="4">
        <v>20349686.719999999</v>
      </c>
      <c r="F116" s="4">
        <v>0</v>
      </c>
      <c r="G116" s="4">
        <v>20349686.719999999</v>
      </c>
      <c r="H116" s="14">
        <v>5930782.7000000002</v>
      </c>
      <c r="I116" s="15">
        <f t="shared" si="7"/>
        <v>0.29144343997055894</v>
      </c>
      <c r="J116" s="49"/>
      <c r="K116" s="49"/>
      <c r="L116" s="50">
        <f t="shared" si="5"/>
        <v>5930782.7000000002</v>
      </c>
      <c r="M116" s="49">
        <f t="shared" si="6"/>
        <v>0.29144343997055894</v>
      </c>
      <c r="N116" s="17">
        <f t="shared" si="8"/>
        <v>14418904.02</v>
      </c>
      <c r="O116" s="18">
        <f t="shared" si="9"/>
        <v>0.70855656002944112</v>
      </c>
    </row>
    <row r="117" spans="1:15" outlineLevel="1" x14ac:dyDescent="0.2">
      <c r="B117" s="8"/>
      <c r="C117" s="8"/>
      <c r="D117" s="10" t="s">
        <v>762</v>
      </c>
      <c r="E117" s="4">
        <f>SUBTOTAL(9,E105:E116)</f>
        <v>146918780.73000002</v>
      </c>
      <c r="F117" s="4">
        <f>SUBTOTAL(9,F105:F116)</f>
        <v>0</v>
      </c>
      <c r="G117" s="4">
        <f>SUBTOTAL(9,G105:G116)</f>
        <v>146918780.73000002</v>
      </c>
      <c r="H117" s="14">
        <f>SUBTOTAL(9,H105:H116)</f>
        <v>33727273.700000003</v>
      </c>
      <c r="I117" s="15">
        <f t="shared" si="7"/>
        <v>0.2295640729688759</v>
      </c>
      <c r="J117" s="49"/>
      <c r="K117" s="49"/>
      <c r="L117" s="50">
        <f t="shared" si="5"/>
        <v>33727273.700000003</v>
      </c>
      <c r="M117" s="49">
        <f t="shared" si="6"/>
        <v>0.2295640729688759</v>
      </c>
      <c r="N117" s="17">
        <f>SUBTOTAL(9,N105:N116)</f>
        <v>113191507.02999999</v>
      </c>
      <c r="O117" s="18">
        <f t="shared" si="9"/>
        <v>0.77043592703112385</v>
      </c>
    </row>
    <row r="118" spans="1:15" outlineLevel="2" x14ac:dyDescent="0.2">
      <c r="A118" s="2" t="s">
        <v>655</v>
      </c>
      <c r="B118" s="8" t="s">
        <v>18</v>
      </c>
      <c r="C118" s="8" t="s">
        <v>215</v>
      </c>
      <c r="D118" s="8" t="s">
        <v>679</v>
      </c>
      <c r="E118" s="4">
        <v>572890.66</v>
      </c>
      <c r="F118" s="4">
        <v>0</v>
      </c>
      <c r="G118" s="4">
        <v>572890.66</v>
      </c>
      <c r="H118" s="14">
        <v>109600.9</v>
      </c>
      <c r="I118" s="15">
        <f t="shared" si="7"/>
        <v>0.19131207340681725</v>
      </c>
      <c r="J118" s="49"/>
      <c r="K118" s="49"/>
      <c r="L118" s="50">
        <f t="shared" si="5"/>
        <v>109600.9</v>
      </c>
      <c r="M118" s="49">
        <f t="shared" si="6"/>
        <v>0.19131207340681725</v>
      </c>
      <c r="N118" s="17">
        <f t="shared" si="8"/>
        <v>463289.76</v>
      </c>
      <c r="O118" s="18">
        <f t="shared" si="9"/>
        <v>0.80868792659318267</v>
      </c>
    </row>
    <row r="119" spans="1:15" outlineLevel="2" x14ac:dyDescent="0.2">
      <c r="A119" s="2" t="s">
        <v>656</v>
      </c>
      <c r="B119" s="8" t="s">
        <v>18</v>
      </c>
      <c r="C119" s="8" t="s">
        <v>217</v>
      </c>
      <c r="D119" s="8" t="s">
        <v>679</v>
      </c>
      <c r="E119" s="4">
        <v>70511.320000000007</v>
      </c>
      <c r="F119" s="4">
        <v>0</v>
      </c>
      <c r="G119" s="4">
        <v>70511.320000000007</v>
      </c>
      <c r="H119" s="14">
        <v>20807.810000000001</v>
      </c>
      <c r="I119" s="15">
        <f t="shared" si="7"/>
        <v>0.29509885788551399</v>
      </c>
      <c r="J119" s="49"/>
      <c r="K119" s="49"/>
      <c r="L119" s="50">
        <f t="shared" si="5"/>
        <v>20807.810000000001</v>
      </c>
      <c r="M119" s="49">
        <f t="shared" si="6"/>
        <v>0.29509885788551399</v>
      </c>
      <c r="N119" s="17">
        <f t="shared" si="8"/>
        <v>49703.510000000009</v>
      </c>
      <c r="O119" s="18">
        <f t="shared" si="9"/>
        <v>0.70490114211448607</v>
      </c>
    </row>
    <row r="120" spans="1:15" outlineLevel="2" x14ac:dyDescent="0.2">
      <c r="A120" s="2" t="s">
        <v>657</v>
      </c>
      <c r="B120" s="8" t="s">
        <v>18</v>
      </c>
      <c r="C120" s="8" t="s">
        <v>219</v>
      </c>
      <c r="D120" s="8" t="s">
        <v>679</v>
      </c>
      <c r="E120" s="4">
        <v>475796.02</v>
      </c>
      <c r="F120" s="4">
        <v>0</v>
      </c>
      <c r="G120" s="4">
        <v>475796.02</v>
      </c>
      <c r="H120" s="14">
        <v>66556.73</v>
      </c>
      <c r="I120" s="15">
        <f t="shared" si="7"/>
        <v>0.1398850078653453</v>
      </c>
      <c r="J120" s="49"/>
      <c r="K120" s="49"/>
      <c r="L120" s="50">
        <f t="shared" si="5"/>
        <v>66556.73</v>
      </c>
      <c r="M120" s="49">
        <f t="shared" si="6"/>
        <v>0.1398850078653453</v>
      </c>
      <c r="N120" s="17">
        <f t="shared" si="8"/>
        <v>409239.29000000004</v>
      </c>
      <c r="O120" s="18">
        <f t="shared" si="9"/>
        <v>0.8601149921346547</v>
      </c>
    </row>
    <row r="121" spans="1:15" outlineLevel="2" x14ac:dyDescent="0.2">
      <c r="A121" s="2" t="s">
        <v>659</v>
      </c>
      <c r="B121" s="8" t="s">
        <v>18</v>
      </c>
      <c r="C121" s="8" t="s">
        <v>221</v>
      </c>
      <c r="D121" s="8" t="s">
        <v>679</v>
      </c>
      <c r="E121" s="4">
        <v>254797.16</v>
      </c>
      <c r="F121" s="4">
        <v>0</v>
      </c>
      <c r="G121" s="4">
        <v>254797.16</v>
      </c>
      <c r="H121" s="14">
        <v>70902.17</v>
      </c>
      <c r="I121" s="15">
        <f t="shared" si="7"/>
        <v>0.278269074898637</v>
      </c>
      <c r="J121" s="49"/>
      <c r="K121" s="49"/>
      <c r="L121" s="50">
        <f t="shared" si="5"/>
        <v>70902.17</v>
      </c>
      <c r="M121" s="49">
        <f t="shared" si="6"/>
        <v>0.278269074898637</v>
      </c>
      <c r="N121" s="17">
        <f t="shared" si="8"/>
        <v>183894.99</v>
      </c>
      <c r="O121" s="18">
        <f t="shared" si="9"/>
        <v>0.72173092510136294</v>
      </c>
    </row>
    <row r="122" spans="1:15" outlineLevel="2" x14ac:dyDescent="0.2">
      <c r="A122" s="2" t="s">
        <v>658</v>
      </c>
      <c r="B122" s="8" t="s">
        <v>18</v>
      </c>
      <c r="C122" s="8" t="s">
        <v>223</v>
      </c>
      <c r="D122" s="8" t="s">
        <v>679</v>
      </c>
      <c r="E122" s="4">
        <v>566975.18999999994</v>
      </c>
      <c r="F122" s="4">
        <v>0</v>
      </c>
      <c r="G122" s="4">
        <v>566975.18999999994</v>
      </c>
      <c r="H122" s="14">
        <v>143496.88</v>
      </c>
      <c r="I122" s="15">
        <f t="shared" si="7"/>
        <v>0.25309199155610324</v>
      </c>
      <c r="J122" s="49"/>
      <c r="K122" s="49"/>
      <c r="L122" s="50">
        <f t="shared" si="5"/>
        <v>143496.88</v>
      </c>
      <c r="M122" s="49">
        <f t="shared" si="6"/>
        <v>0.25309199155610324</v>
      </c>
      <c r="N122" s="17">
        <f t="shared" si="8"/>
        <v>423478.30999999994</v>
      </c>
      <c r="O122" s="18">
        <f t="shared" si="9"/>
        <v>0.74690800844389682</v>
      </c>
    </row>
    <row r="123" spans="1:15" outlineLevel="2" x14ac:dyDescent="0.2">
      <c r="A123" s="2" t="s">
        <v>660</v>
      </c>
      <c r="B123" s="8" t="s">
        <v>18</v>
      </c>
      <c r="C123" s="8" t="s">
        <v>225</v>
      </c>
      <c r="D123" s="8" t="s">
        <v>679</v>
      </c>
      <c r="E123" s="4">
        <v>301704.86</v>
      </c>
      <c r="F123" s="4">
        <v>0</v>
      </c>
      <c r="G123" s="4">
        <v>301704.86</v>
      </c>
      <c r="H123" s="14">
        <v>21375.919999999998</v>
      </c>
      <c r="I123" s="15">
        <f t="shared" si="7"/>
        <v>7.0850433102072008E-2</v>
      </c>
      <c r="J123" s="49"/>
      <c r="K123" s="49"/>
      <c r="L123" s="50">
        <f t="shared" si="5"/>
        <v>21375.919999999998</v>
      </c>
      <c r="M123" s="49">
        <f t="shared" si="6"/>
        <v>7.0850433102072008E-2</v>
      </c>
      <c r="N123" s="17">
        <f t="shared" si="8"/>
        <v>280328.94</v>
      </c>
      <c r="O123" s="18">
        <f t="shared" si="9"/>
        <v>0.92914956689792805</v>
      </c>
    </row>
    <row r="124" spans="1:15" outlineLevel="2" x14ac:dyDescent="0.2">
      <c r="A124" s="2" t="s">
        <v>661</v>
      </c>
      <c r="B124" s="8" t="s">
        <v>18</v>
      </c>
      <c r="C124" s="8" t="s">
        <v>227</v>
      </c>
      <c r="D124" s="8" t="s">
        <v>679</v>
      </c>
      <c r="E124" s="4">
        <v>268050.3</v>
      </c>
      <c r="F124" s="4">
        <v>0</v>
      </c>
      <c r="G124" s="4">
        <v>268050.3</v>
      </c>
      <c r="H124" s="14">
        <v>75127.31</v>
      </c>
      <c r="I124" s="15">
        <f t="shared" si="7"/>
        <v>0.28027318007105384</v>
      </c>
      <c r="J124" s="49"/>
      <c r="K124" s="49"/>
      <c r="L124" s="50">
        <f t="shared" si="5"/>
        <v>75127.31</v>
      </c>
      <c r="M124" s="49">
        <f t="shared" si="6"/>
        <v>0.28027318007105384</v>
      </c>
      <c r="N124" s="17">
        <f t="shared" si="8"/>
        <v>192922.99</v>
      </c>
      <c r="O124" s="18">
        <f t="shared" si="9"/>
        <v>0.71972681992894616</v>
      </c>
    </row>
    <row r="125" spans="1:15" outlineLevel="2" x14ac:dyDescent="0.2">
      <c r="A125" s="2" t="s">
        <v>662</v>
      </c>
      <c r="B125" s="8" t="s">
        <v>18</v>
      </c>
      <c r="C125" s="8" t="s">
        <v>229</v>
      </c>
      <c r="D125" s="8" t="s">
        <v>679</v>
      </c>
      <c r="E125" s="4">
        <v>243786.11</v>
      </c>
      <c r="F125" s="4">
        <v>0</v>
      </c>
      <c r="G125" s="4">
        <v>243786.11</v>
      </c>
      <c r="H125" s="14">
        <v>67675.490000000005</v>
      </c>
      <c r="I125" s="15">
        <f t="shared" si="7"/>
        <v>0.27760191095382758</v>
      </c>
      <c r="J125" s="49"/>
      <c r="K125" s="49"/>
      <c r="L125" s="50">
        <f t="shared" si="5"/>
        <v>67675.490000000005</v>
      </c>
      <c r="M125" s="49">
        <f t="shared" si="6"/>
        <v>0.27760191095382758</v>
      </c>
      <c r="N125" s="17">
        <f t="shared" si="8"/>
        <v>176110.62</v>
      </c>
      <c r="O125" s="18">
        <f t="shared" si="9"/>
        <v>0.72239808904617253</v>
      </c>
    </row>
    <row r="126" spans="1:15" outlineLevel="2" x14ac:dyDescent="0.2">
      <c r="A126" s="2" t="s">
        <v>663</v>
      </c>
      <c r="B126" s="8" t="s">
        <v>18</v>
      </c>
      <c r="C126" s="8" t="s">
        <v>231</v>
      </c>
      <c r="D126" s="8" t="s">
        <v>679</v>
      </c>
      <c r="E126" s="4">
        <v>96642.97</v>
      </c>
      <c r="F126" s="4">
        <v>0</v>
      </c>
      <c r="G126" s="4">
        <v>96642.97</v>
      </c>
      <c r="H126" s="14">
        <v>29109.9</v>
      </c>
      <c r="I126" s="15">
        <f t="shared" si="7"/>
        <v>0.30121073472804077</v>
      </c>
      <c r="J126" s="49"/>
      <c r="K126" s="49"/>
      <c r="L126" s="50">
        <f t="shared" si="5"/>
        <v>29109.9</v>
      </c>
      <c r="M126" s="49">
        <f t="shared" si="6"/>
        <v>0.30121073472804077</v>
      </c>
      <c r="N126" s="17">
        <f t="shared" si="8"/>
        <v>67533.070000000007</v>
      </c>
      <c r="O126" s="18">
        <f t="shared" si="9"/>
        <v>0.69878926527195928</v>
      </c>
    </row>
    <row r="127" spans="1:15" outlineLevel="2" x14ac:dyDescent="0.2">
      <c r="A127" s="2" t="s">
        <v>664</v>
      </c>
      <c r="B127" s="8" t="s">
        <v>18</v>
      </c>
      <c r="C127" s="8" t="s">
        <v>233</v>
      </c>
      <c r="D127" s="8" t="s">
        <v>679</v>
      </c>
      <c r="E127" s="4">
        <v>539772.29</v>
      </c>
      <c r="F127" s="4">
        <v>0</v>
      </c>
      <c r="G127" s="4">
        <v>539772.29</v>
      </c>
      <c r="H127" s="14">
        <v>119410.68</v>
      </c>
      <c r="I127" s="15">
        <f t="shared" si="7"/>
        <v>0.2212241758464481</v>
      </c>
      <c r="J127" s="49"/>
      <c r="K127" s="49"/>
      <c r="L127" s="50">
        <f t="shared" si="5"/>
        <v>119410.68</v>
      </c>
      <c r="M127" s="49">
        <f t="shared" si="6"/>
        <v>0.2212241758464481</v>
      </c>
      <c r="N127" s="17">
        <f t="shared" si="8"/>
        <v>420361.61000000004</v>
      </c>
      <c r="O127" s="18">
        <f t="shared" si="9"/>
        <v>0.77877582415355184</v>
      </c>
    </row>
    <row r="128" spans="1:15" outlineLevel="2" x14ac:dyDescent="0.2">
      <c r="A128" s="2" t="s">
        <v>665</v>
      </c>
      <c r="B128" s="8" t="s">
        <v>18</v>
      </c>
      <c r="C128" s="8" t="s">
        <v>235</v>
      </c>
      <c r="D128" s="8" t="s">
        <v>679</v>
      </c>
      <c r="E128" s="4">
        <v>1025301.1</v>
      </c>
      <c r="F128" s="4">
        <v>0</v>
      </c>
      <c r="G128" s="4">
        <v>1025301.1</v>
      </c>
      <c r="H128" s="14">
        <v>245806.83</v>
      </c>
      <c r="I128" s="15">
        <f t="shared" si="7"/>
        <v>0.23974111604873924</v>
      </c>
      <c r="J128" s="49"/>
      <c r="K128" s="49"/>
      <c r="L128" s="50">
        <f t="shared" si="5"/>
        <v>245806.83</v>
      </c>
      <c r="M128" s="49">
        <f t="shared" si="6"/>
        <v>0.23974111604873924</v>
      </c>
      <c r="N128" s="17">
        <f t="shared" si="8"/>
        <v>779494.27</v>
      </c>
      <c r="O128" s="18">
        <f t="shared" si="9"/>
        <v>0.76025888395126084</v>
      </c>
    </row>
    <row r="129" spans="1:15" outlineLevel="2" x14ac:dyDescent="0.2">
      <c r="A129" s="2" t="s">
        <v>666</v>
      </c>
      <c r="B129" s="8" t="s">
        <v>18</v>
      </c>
      <c r="C129" s="8" t="s">
        <v>237</v>
      </c>
      <c r="D129" s="8" t="s">
        <v>679</v>
      </c>
      <c r="E129" s="4">
        <v>710037.92</v>
      </c>
      <c r="F129" s="4">
        <v>0</v>
      </c>
      <c r="G129" s="4">
        <v>710037.92</v>
      </c>
      <c r="H129" s="14">
        <v>206401.88</v>
      </c>
      <c r="I129" s="15">
        <f t="shared" si="7"/>
        <v>0.29069134786491402</v>
      </c>
      <c r="J129" s="49"/>
      <c r="K129" s="49"/>
      <c r="L129" s="50">
        <f t="shared" si="5"/>
        <v>206401.88</v>
      </c>
      <c r="M129" s="49">
        <f t="shared" si="6"/>
        <v>0.29069134786491402</v>
      </c>
      <c r="N129" s="17">
        <f t="shared" si="8"/>
        <v>503636.04000000004</v>
      </c>
      <c r="O129" s="18">
        <f t="shared" si="9"/>
        <v>0.70930865213508598</v>
      </c>
    </row>
    <row r="130" spans="1:15" outlineLevel="1" x14ac:dyDescent="0.2">
      <c r="B130" s="8"/>
      <c r="C130" s="8"/>
      <c r="D130" s="10" t="s">
        <v>763</v>
      </c>
      <c r="E130" s="4">
        <f>SUBTOTAL(9,E118:E129)</f>
        <v>5126265.8999999994</v>
      </c>
      <c r="F130" s="4">
        <f>SUBTOTAL(9,F118:F129)</f>
        <v>0</v>
      </c>
      <c r="G130" s="4">
        <f>SUBTOTAL(9,G118:G129)</f>
        <v>5126265.8999999994</v>
      </c>
      <c r="H130" s="14">
        <f>SUBTOTAL(9,H118:H129)</f>
        <v>1176272.5</v>
      </c>
      <c r="I130" s="15">
        <f t="shared" si="7"/>
        <v>0.22945990764934768</v>
      </c>
      <c r="J130" s="49"/>
      <c r="K130" s="49"/>
      <c r="L130" s="50">
        <f t="shared" si="5"/>
        <v>1176272.5</v>
      </c>
      <c r="M130" s="49">
        <f t="shared" si="6"/>
        <v>0.22945990764934768</v>
      </c>
      <c r="N130" s="17">
        <f>SUBTOTAL(9,N118:N129)</f>
        <v>3949993.3999999994</v>
      </c>
      <c r="O130" s="18">
        <f t="shared" si="9"/>
        <v>0.77054009235065235</v>
      </c>
    </row>
    <row r="131" spans="1:15" outlineLevel="2" x14ac:dyDescent="0.2">
      <c r="A131" s="2" t="s">
        <v>655</v>
      </c>
      <c r="B131" s="8" t="s">
        <v>18</v>
      </c>
      <c r="C131" s="8" t="s">
        <v>239</v>
      </c>
      <c r="D131" s="8" t="s">
        <v>680</v>
      </c>
      <c r="E131" s="4">
        <v>1718671.98</v>
      </c>
      <c r="F131" s="4">
        <v>0</v>
      </c>
      <c r="G131" s="4">
        <v>1718671.98</v>
      </c>
      <c r="H131" s="14">
        <v>328802.71000000002</v>
      </c>
      <c r="I131" s="15">
        <f t="shared" si="7"/>
        <v>0.19131207922526322</v>
      </c>
      <c r="J131" s="49"/>
      <c r="K131" s="49"/>
      <c r="L131" s="50">
        <f t="shared" si="5"/>
        <v>328802.71000000002</v>
      </c>
      <c r="M131" s="49">
        <f t="shared" si="6"/>
        <v>0.19131207922526322</v>
      </c>
      <c r="N131" s="17">
        <f t="shared" si="8"/>
        <v>1389869.27</v>
      </c>
      <c r="O131" s="18">
        <f t="shared" si="9"/>
        <v>0.80868792077473683</v>
      </c>
    </row>
    <row r="132" spans="1:15" outlineLevel="2" x14ac:dyDescent="0.2">
      <c r="A132" s="2" t="s">
        <v>656</v>
      </c>
      <c r="B132" s="8" t="s">
        <v>18</v>
      </c>
      <c r="C132" s="8" t="s">
        <v>241</v>
      </c>
      <c r="D132" s="8" t="s">
        <v>680</v>
      </c>
      <c r="E132" s="4">
        <v>211533.96</v>
      </c>
      <c r="F132" s="4">
        <v>0</v>
      </c>
      <c r="G132" s="4">
        <v>211533.96</v>
      </c>
      <c r="H132" s="14">
        <v>62423.41</v>
      </c>
      <c r="I132" s="15">
        <f t="shared" si="7"/>
        <v>0.29509876333804752</v>
      </c>
      <c r="J132" s="49"/>
      <c r="K132" s="49"/>
      <c r="L132" s="50">
        <f t="shared" si="5"/>
        <v>62423.41</v>
      </c>
      <c r="M132" s="49">
        <f t="shared" si="6"/>
        <v>0.29509876333804752</v>
      </c>
      <c r="N132" s="17">
        <f t="shared" si="8"/>
        <v>149110.54999999999</v>
      </c>
      <c r="O132" s="18">
        <f t="shared" si="9"/>
        <v>0.70490123666195248</v>
      </c>
    </row>
    <row r="133" spans="1:15" outlineLevel="2" x14ac:dyDescent="0.2">
      <c r="A133" s="2" t="s">
        <v>657</v>
      </c>
      <c r="B133" s="8" t="s">
        <v>18</v>
      </c>
      <c r="C133" s="8" t="s">
        <v>243</v>
      </c>
      <c r="D133" s="8" t="s">
        <v>680</v>
      </c>
      <c r="E133" s="4">
        <v>1427388.07</v>
      </c>
      <c r="F133" s="4">
        <v>0</v>
      </c>
      <c r="G133" s="4">
        <v>1427388.07</v>
      </c>
      <c r="H133" s="14">
        <v>199670.17</v>
      </c>
      <c r="I133" s="15">
        <f t="shared" si="7"/>
        <v>0.13988499287373196</v>
      </c>
      <c r="J133" s="49"/>
      <c r="K133" s="49"/>
      <c r="L133" s="50">
        <f t="shared" si="5"/>
        <v>199670.17</v>
      </c>
      <c r="M133" s="49">
        <f t="shared" si="6"/>
        <v>0.13988499287373196</v>
      </c>
      <c r="N133" s="17">
        <f t="shared" si="8"/>
        <v>1227717.9000000001</v>
      </c>
      <c r="O133" s="18">
        <f t="shared" si="9"/>
        <v>0.86011500712626809</v>
      </c>
    </row>
    <row r="134" spans="1:15" outlineLevel="2" x14ac:dyDescent="0.2">
      <c r="A134" s="2" t="s">
        <v>659</v>
      </c>
      <c r="B134" s="8" t="s">
        <v>18</v>
      </c>
      <c r="C134" s="8" t="s">
        <v>245</v>
      </c>
      <c r="D134" s="8" t="s">
        <v>680</v>
      </c>
      <c r="E134" s="4">
        <v>764391.48</v>
      </c>
      <c r="F134" s="4">
        <v>0</v>
      </c>
      <c r="G134" s="4">
        <v>764391.48</v>
      </c>
      <c r="H134" s="14">
        <v>212706.48</v>
      </c>
      <c r="I134" s="15">
        <f t="shared" si="7"/>
        <v>0.27826903565173178</v>
      </c>
      <c r="J134" s="49"/>
      <c r="K134" s="49"/>
      <c r="L134" s="50">
        <f t="shared" si="5"/>
        <v>212706.48</v>
      </c>
      <c r="M134" s="49">
        <f t="shared" si="6"/>
        <v>0.27826903565173178</v>
      </c>
      <c r="N134" s="17">
        <f t="shared" si="8"/>
        <v>551685</v>
      </c>
      <c r="O134" s="18">
        <f t="shared" si="9"/>
        <v>0.72173096434826822</v>
      </c>
    </row>
    <row r="135" spans="1:15" outlineLevel="2" x14ac:dyDescent="0.2">
      <c r="A135" s="2" t="s">
        <v>658</v>
      </c>
      <c r="B135" s="8" t="s">
        <v>18</v>
      </c>
      <c r="C135" s="8" t="s">
        <v>247</v>
      </c>
      <c r="D135" s="8" t="s">
        <v>680</v>
      </c>
      <c r="E135" s="4">
        <v>1700925.57</v>
      </c>
      <c r="F135" s="4">
        <v>0</v>
      </c>
      <c r="G135" s="4">
        <v>1700925.57</v>
      </c>
      <c r="H135" s="14">
        <v>430489.66</v>
      </c>
      <c r="I135" s="15">
        <f t="shared" si="7"/>
        <v>0.25309141539920527</v>
      </c>
      <c r="J135" s="49"/>
      <c r="K135" s="49"/>
      <c r="L135" s="50">
        <f t="shared" si="5"/>
        <v>430489.66</v>
      </c>
      <c r="M135" s="49">
        <f t="shared" si="6"/>
        <v>0.25309141539920527</v>
      </c>
      <c r="N135" s="17">
        <f t="shared" si="8"/>
        <v>1270435.9100000001</v>
      </c>
      <c r="O135" s="18">
        <f t="shared" si="9"/>
        <v>0.74690858460079479</v>
      </c>
    </row>
    <row r="136" spans="1:15" outlineLevel="2" x14ac:dyDescent="0.2">
      <c r="A136" s="2" t="s">
        <v>660</v>
      </c>
      <c r="B136" s="8" t="s">
        <v>18</v>
      </c>
      <c r="C136" s="8" t="s">
        <v>249</v>
      </c>
      <c r="D136" s="8" t="s">
        <v>680</v>
      </c>
      <c r="E136" s="4">
        <v>905114.58</v>
      </c>
      <c r="F136" s="4">
        <v>0</v>
      </c>
      <c r="G136" s="4">
        <v>905114.58</v>
      </c>
      <c r="H136" s="14">
        <v>64127.75</v>
      </c>
      <c r="I136" s="15">
        <f t="shared" si="7"/>
        <v>7.0850422053747059E-2</v>
      </c>
      <c r="J136" s="49"/>
      <c r="K136" s="49"/>
      <c r="L136" s="50">
        <f t="shared" si="5"/>
        <v>64127.75</v>
      </c>
      <c r="M136" s="49">
        <f t="shared" si="6"/>
        <v>7.0850422053747059E-2</v>
      </c>
      <c r="N136" s="17">
        <f t="shared" si="8"/>
        <v>840986.83</v>
      </c>
      <c r="O136" s="18">
        <f t="shared" si="9"/>
        <v>0.92914957794625297</v>
      </c>
    </row>
    <row r="137" spans="1:15" outlineLevel="2" x14ac:dyDescent="0.2">
      <c r="A137" s="2" t="s">
        <v>661</v>
      </c>
      <c r="B137" s="8" t="s">
        <v>18</v>
      </c>
      <c r="C137" s="8" t="s">
        <v>251</v>
      </c>
      <c r="D137" s="8" t="s">
        <v>680</v>
      </c>
      <c r="E137" s="4">
        <v>804150.9</v>
      </c>
      <c r="F137" s="4">
        <v>0</v>
      </c>
      <c r="G137" s="4">
        <v>804150.9</v>
      </c>
      <c r="H137" s="14">
        <v>225381.92</v>
      </c>
      <c r="I137" s="15">
        <f t="shared" si="7"/>
        <v>0.28027316763557686</v>
      </c>
      <c r="J137" s="49"/>
      <c r="K137" s="49"/>
      <c r="L137" s="50">
        <f t="shared" si="5"/>
        <v>225381.92</v>
      </c>
      <c r="M137" s="49">
        <f t="shared" si="6"/>
        <v>0.28027316763557686</v>
      </c>
      <c r="N137" s="17">
        <f t="shared" si="8"/>
        <v>578768.98</v>
      </c>
      <c r="O137" s="18">
        <f t="shared" si="9"/>
        <v>0.71972683236442314</v>
      </c>
    </row>
    <row r="138" spans="1:15" outlineLevel="2" x14ac:dyDescent="0.2">
      <c r="A138" s="2" t="s">
        <v>662</v>
      </c>
      <c r="B138" s="8" t="s">
        <v>18</v>
      </c>
      <c r="C138" s="8" t="s">
        <v>253</v>
      </c>
      <c r="D138" s="8" t="s">
        <v>680</v>
      </c>
      <c r="E138" s="4">
        <v>731358.34</v>
      </c>
      <c r="F138" s="4">
        <v>0</v>
      </c>
      <c r="G138" s="4">
        <v>731358.34</v>
      </c>
      <c r="H138" s="14">
        <v>203026.44</v>
      </c>
      <c r="I138" s="15">
        <f t="shared" si="7"/>
        <v>0.27760186613856075</v>
      </c>
      <c r="J138" s="49"/>
      <c r="K138" s="49"/>
      <c r="L138" s="50">
        <f t="shared" si="5"/>
        <v>203026.44</v>
      </c>
      <c r="M138" s="49">
        <f t="shared" si="6"/>
        <v>0.27760186613856075</v>
      </c>
      <c r="N138" s="17">
        <f t="shared" si="8"/>
        <v>528331.89999999991</v>
      </c>
      <c r="O138" s="18">
        <f t="shared" si="9"/>
        <v>0.72239813386143914</v>
      </c>
    </row>
    <row r="139" spans="1:15" outlineLevel="2" x14ac:dyDescent="0.2">
      <c r="A139" s="2" t="s">
        <v>663</v>
      </c>
      <c r="B139" s="8" t="s">
        <v>18</v>
      </c>
      <c r="C139" s="8" t="s">
        <v>255</v>
      </c>
      <c r="D139" s="8" t="s">
        <v>680</v>
      </c>
      <c r="E139" s="4">
        <v>289928.90000000002</v>
      </c>
      <c r="F139" s="4">
        <v>0</v>
      </c>
      <c r="G139" s="4">
        <v>289928.90000000002</v>
      </c>
      <c r="H139" s="14">
        <v>87329.72</v>
      </c>
      <c r="I139" s="15">
        <f t="shared" si="7"/>
        <v>0.30121081409959477</v>
      </c>
      <c r="J139" s="49"/>
      <c r="K139" s="49"/>
      <c r="L139" s="50">
        <f t="shared" si="5"/>
        <v>87329.72</v>
      </c>
      <c r="M139" s="49">
        <f t="shared" si="6"/>
        <v>0.30121081409959477</v>
      </c>
      <c r="N139" s="17">
        <f t="shared" si="8"/>
        <v>202599.18000000002</v>
      </c>
      <c r="O139" s="18">
        <f t="shared" si="9"/>
        <v>0.69878918590040529</v>
      </c>
    </row>
    <row r="140" spans="1:15" outlineLevel="2" x14ac:dyDescent="0.2">
      <c r="A140" s="2" t="s">
        <v>664</v>
      </c>
      <c r="B140" s="8" t="s">
        <v>18</v>
      </c>
      <c r="C140" s="8" t="s">
        <v>257</v>
      </c>
      <c r="D140" s="8" t="s">
        <v>680</v>
      </c>
      <c r="E140" s="4">
        <v>1619316.88</v>
      </c>
      <c r="F140" s="4">
        <v>0</v>
      </c>
      <c r="G140" s="4">
        <v>1619316.88</v>
      </c>
      <c r="H140" s="14">
        <v>358232.04</v>
      </c>
      <c r="I140" s="15">
        <f t="shared" si="7"/>
        <v>0.22122417448029072</v>
      </c>
      <c r="J140" s="49"/>
      <c r="K140" s="49"/>
      <c r="L140" s="50">
        <f t="shared" si="5"/>
        <v>358232.04</v>
      </c>
      <c r="M140" s="49">
        <f t="shared" si="6"/>
        <v>0.22122417448029072</v>
      </c>
      <c r="N140" s="17">
        <f t="shared" si="8"/>
        <v>1261084.8399999999</v>
      </c>
      <c r="O140" s="18">
        <f t="shared" si="9"/>
        <v>0.77877582551970925</v>
      </c>
    </row>
    <row r="141" spans="1:15" outlineLevel="2" x14ac:dyDescent="0.2">
      <c r="A141" s="2" t="s">
        <v>665</v>
      </c>
      <c r="B141" s="8" t="s">
        <v>18</v>
      </c>
      <c r="C141" s="8" t="s">
        <v>259</v>
      </c>
      <c r="D141" s="8" t="s">
        <v>680</v>
      </c>
      <c r="E141" s="4">
        <v>3075903.29</v>
      </c>
      <c r="F141" s="4">
        <v>0</v>
      </c>
      <c r="G141" s="4">
        <v>3075903.29</v>
      </c>
      <c r="H141" s="14">
        <v>737420.49</v>
      </c>
      <c r="I141" s="15">
        <f t="shared" si="7"/>
        <v>0.23974111682815619</v>
      </c>
      <c r="J141" s="49"/>
      <c r="K141" s="49"/>
      <c r="L141" s="50">
        <f t="shared" ref="L141:L204" si="10">H141+K141</f>
        <v>737420.49</v>
      </c>
      <c r="M141" s="49">
        <f t="shared" ref="M141:M204" si="11">L141/G141</f>
        <v>0.23974111682815619</v>
      </c>
      <c r="N141" s="17">
        <f t="shared" si="8"/>
        <v>2338482.7999999998</v>
      </c>
      <c r="O141" s="18">
        <f t="shared" si="9"/>
        <v>0.76025888317184376</v>
      </c>
    </row>
    <row r="142" spans="1:15" outlineLevel="2" x14ac:dyDescent="0.2">
      <c r="A142" s="2" t="s">
        <v>666</v>
      </c>
      <c r="B142" s="8" t="s">
        <v>18</v>
      </c>
      <c r="C142" s="8" t="s">
        <v>261</v>
      </c>
      <c r="D142" s="8" t="s">
        <v>680</v>
      </c>
      <c r="E142" s="4">
        <v>2130113.75</v>
      </c>
      <c r="F142" s="4">
        <v>0</v>
      </c>
      <c r="G142" s="4">
        <v>2130113.75</v>
      </c>
      <c r="H142" s="14">
        <v>619205.64</v>
      </c>
      <c r="I142" s="15">
        <f t="shared" si="7"/>
        <v>0.29069134922958928</v>
      </c>
      <c r="J142" s="49"/>
      <c r="K142" s="49"/>
      <c r="L142" s="50">
        <f t="shared" si="10"/>
        <v>619205.64</v>
      </c>
      <c r="M142" s="49">
        <f t="shared" si="11"/>
        <v>0.29069134922958928</v>
      </c>
      <c r="N142" s="17">
        <f t="shared" si="8"/>
        <v>1510908.1099999999</v>
      </c>
      <c r="O142" s="18">
        <f t="shared" si="9"/>
        <v>0.70930865077041072</v>
      </c>
    </row>
    <row r="143" spans="1:15" outlineLevel="1" x14ac:dyDescent="0.2">
      <c r="B143" s="8"/>
      <c r="C143" s="8"/>
      <c r="D143" s="10" t="s">
        <v>764</v>
      </c>
      <c r="E143" s="4">
        <f>SUBTOTAL(9,E131:E142)</f>
        <v>15378797.699999999</v>
      </c>
      <c r="F143" s="4">
        <f>SUBTOTAL(9,F131:F142)</f>
        <v>0</v>
      </c>
      <c r="G143" s="4">
        <f>SUBTOTAL(9,G131:G142)</f>
        <v>15378797.699999999</v>
      </c>
      <c r="H143" s="14">
        <f>SUBTOTAL(9,H131:H142)</f>
        <v>3528816.43</v>
      </c>
      <c r="I143" s="15">
        <f t="shared" si="7"/>
        <v>0.22945983807303741</v>
      </c>
      <c r="J143" s="49"/>
      <c r="K143" s="49"/>
      <c r="L143" s="50">
        <f t="shared" si="10"/>
        <v>3528816.43</v>
      </c>
      <c r="M143" s="49">
        <f t="shared" si="11"/>
        <v>0.22945983807303741</v>
      </c>
      <c r="N143" s="17">
        <f>SUBTOTAL(9,N131:N142)</f>
        <v>11849981.27</v>
      </c>
      <c r="O143" s="18">
        <f t="shared" si="9"/>
        <v>0.77054016192696262</v>
      </c>
    </row>
    <row r="144" spans="1:15" outlineLevel="2" x14ac:dyDescent="0.2">
      <c r="A144" s="2" t="s">
        <v>655</v>
      </c>
      <c r="B144" s="8" t="s">
        <v>18</v>
      </c>
      <c r="C144" s="8" t="s">
        <v>263</v>
      </c>
      <c r="D144" s="8" t="s">
        <v>681</v>
      </c>
      <c r="E144" s="4">
        <v>5728906.6100000003</v>
      </c>
      <c r="F144" s="4">
        <v>0</v>
      </c>
      <c r="G144" s="4">
        <v>5728906.6100000003</v>
      </c>
      <c r="H144" s="14">
        <v>1096009.01</v>
      </c>
      <c r="I144" s="15">
        <f t="shared" si="7"/>
        <v>0.19131207481840937</v>
      </c>
      <c r="J144" s="49"/>
      <c r="K144" s="49"/>
      <c r="L144" s="50">
        <f t="shared" si="10"/>
        <v>1096009.01</v>
      </c>
      <c r="M144" s="49">
        <f t="shared" si="11"/>
        <v>0.19131207481840937</v>
      </c>
      <c r="N144" s="17">
        <f t="shared" si="8"/>
        <v>4632897.6000000006</v>
      </c>
      <c r="O144" s="18">
        <f t="shared" si="9"/>
        <v>0.80868792518159072</v>
      </c>
    </row>
    <row r="145" spans="1:15" outlineLevel="2" x14ac:dyDescent="0.2">
      <c r="A145" s="2" t="s">
        <v>656</v>
      </c>
      <c r="B145" s="8" t="s">
        <v>18</v>
      </c>
      <c r="C145" s="8" t="s">
        <v>265</v>
      </c>
      <c r="D145" s="8" t="s">
        <v>681</v>
      </c>
      <c r="E145" s="4">
        <v>705113.18</v>
      </c>
      <c r="F145" s="4">
        <v>0</v>
      </c>
      <c r="G145" s="4">
        <v>705113.18</v>
      </c>
      <c r="H145" s="14">
        <v>208078.02</v>
      </c>
      <c r="I145" s="15">
        <f t="shared" si="7"/>
        <v>0.29509875279880599</v>
      </c>
      <c r="J145" s="49"/>
      <c r="K145" s="49"/>
      <c r="L145" s="50">
        <f t="shared" si="10"/>
        <v>208078.02</v>
      </c>
      <c r="M145" s="49">
        <f t="shared" si="11"/>
        <v>0.29509875279880599</v>
      </c>
      <c r="N145" s="17">
        <f t="shared" si="8"/>
        <v>497035.16000000003</v>
      </c>
      <c r="O145" s="18">
        <f t="shared" si="9"/>
        <v>0.70490124720119396</v>
      </c>
    </row>
    <row r="146" spans="1:15" outlineLevel="2" x14ac:dyDescent="0.2">
      <c r="A146" s="2" t="s">
        <v>657</v>
      </c>
      <c r="B146" s="8" t="s">
        <v>18</v>
      </c>
      <c r="C146" s="8" t="s">
        <v>267</v>
      </c>
      <c r="D146" s="8" t="s">
        <v>681</v>
      </c>
      <c r="E146" s="4">
        <v>4757960.24</v>
      </c>
      <c r="F146" s="4">
        <v>0</v>
      </c>
      <c r="G146" s="4">
        <v>4757960.24</v>
      </c>
      <c r="H146" s="14">
        <v>665567.19999999995</v>
      </c>
      <c r="I146" s="15">
        <f t="shared" ref="I146:I209" si="12">H146/G146</f>
        <v>0.13988498567192734</v>
      </c>
      <c r="J146" s="49"/>
      <c r="K146" s="49"/>
      <c r="L146" s="50">
        <f t="shared" si="10"/>
        <v>665567.19999999995</v>
      </c>
      <c r="M146" s="49">
        <f t="shared" si="11"/>
        <v>0.13988498567192734</v>
      </c>
      <c r="N146" s="17">
        <f t="shared" si="8"/>
        <v>4092393.04</v>
      </c>
      <c r="O146" s="18">
        <f t="shared" ref="O146:O209" si="13">N146/G146</f>
        <v>0.86011501432807258</v>
      </c>
    </row>
    <row r="147" spans="1:15" outlineLevel="2" x14ac:dyDescent="0.2">
      <c r="A147" s="2" t="s">
        <v>659</v>
      </c>
      <c r="B147" s="8" t="s">
        <v>18</v>
      </c>
      <c r="C147" s="8" t="s">
        <v>269</v>
      </c>
      <c r="D147" s="8" t="s">
        <v>681</v>
      </c>
      <c r="E147" s="4">
        <v>2547971.6</v>
      </c>
      <c r="F147" s="4">
        <v>0</v>
      </c>
      <c r="G147" s="4">
        <v>2547971.6</v>
      </c>
      <c r="H147" s="14">
        <v>709021.63</v>
      </c>
      <c r="I147" s="15">
        <f t="shared" si="12"/>
        <v>0.27826904742580333</v>
      </c>
      <c r="J147" s="49"/>
      <c r="K147" s="49"/>
      <c r="L147" s="50">
        <f t="shared" si="10"/>
        <v>709021.63</v>
      </c>
      <c r="M147" s="49">
        <f t="shared" si="11"/>
        <v>0.27826904742580333</v>
      </c>
      <c r="N147" s="17">
        <f t="shared" si="8"/>
        <v>1838949.9700000002</v>
      </c>
      <c r="O147" s="18">
        <f t="shared" si="13"/>
        <v>0.72173095257419673</v>
      </c>
    </row>
    <row r="148" spans="1:15" outlineLevel="2" x14ac:dyDescent="0.2">
      <c r="A148" s="2" t="s">
        <v>658</v>
      </c>
      <c r="B148" s="8" t="s">
        <v>18</v>
      </c>
      <c r="C148" s="8" t="s">
        <v>271</v>
      </c>
      <c r="D148" s="8" t="s">
        <v>681</v>
      </c>
      <c r="E148" s="4">
        <v>5669751.9100000001</v>
      </c>
      <c r="F148" s="4">
        <v>0</v>
      </c>
      <c r="G148" s="4">
        <v>5669751.9100000001</v>
      </c>
      <c r="H148" s="14">
        <v>1434968.85</v>
      </c>
      <c r="I148" s="15">
        <f t="shared" si="12"/>
        <v>0.25309199992844134</v>
      </c>
      <c r="J148" s="49"/>
      <c r="K148" s="49"/>
      <c r="L148" s="50">
        <f t="shared" si="10"/>
        <v>1434968.85</v>
      </c>
      <c r="M148" s="49">
        <f t="shared" si="11"/>
        <v>0.25309199992844134</v>
      </c>
      <c r="N148" s="17">
        <f t="shared" si="8"/>
        <v>4234783.0600000005</v>
      </c>
      <c r="O148" s="18">
        <f t="shared" si="13"/>
        <v>0.74690800007155878</v>
      </c>
    </row>
    <row r="149" spans="1:15" outlineLevel="2" x14ac:dyDescent="0.2">
      <c r="A149" s="2" t="s">
        <v>660</v>
      </c>
      <c r="B149" s="8" t="s">
        <v>18</v>
      </c>
      <c r="C149" s="8" t="s">
        <v>273</v>
      </c>
      <c r="D149" s="8" t="s">
        <v>681</v>
      </c>
      <c r="E149" s="4">
        <v>3017048.59</v>
      </c>
      <c r="F149" s="4">
        <v>0</v>
      </c>
      <c r="G149" s="4">
        <v>3017048.59</v>
      </c>
      <c r="H149" s="14">
        <v>213759.15</v>
      </c>
      <c r="I149" s="15">
        <f t="shared" si="12"/>
        <v>7.0850416764418112E-2</v>
      </c>
      <c r="J149" s="49"/>
      <c r="K149" s="49"/>
      <c r="L149" s="50">
        <f t="shared" si="10"/>
        <v>213759.15</v>
      </c>
      <c r="M149" s="49">
        <f t="shared" si="11"/>
        <v>7.0850416764418112E-2</v>
      </c>
      <c r="N149" s="17">
        <f t="shared" si="8"/>
        <v>2803289.44</v>
      </c>
      <c r="O149" s="18">
        <f t="shared" si="13"/>
        <v>0.92914958323558194</v>
      </c>
    </row>
    <row r="150" spans="1:15" outlineLevel="2" x14ac:dyDescent="0.2">
      <c r="A150" s="2" t="s">
        <v>661</v>
      </c>
      <c r="B150" s="8" t="s">
        <v>18</v>
      </c>
      <c r="C150" s="8" t="s">
        <v>275</v>
      </c>
      <c r="D150" s="8" t="s">
        <v>681</v>
      </c>
      <c r="E150" s="4">
        <v>2680503.0099999998</v>
      </c>
      <c r="F150" s="4">
        <v>0</v>
      </c>
      <c r="G150" s="4">
        <v>2680503.0099999998</v>
      </c>
      <c r="H150" s="14">
        <v>751273.07</v>
      </c>
      <c r="I150" s="15">
        <f t="shared" si="12"/>
        <v>0.28027316783352541</v>
      </c>
      <c r="J150" s="49"/>
      <c r="K150" s="49"/>
      <c r="L150" s="50">
        <f t="shared" si="10"/>
        <v>751273.07</v>
      </c>
      <c r="M150" s="49">
        <f t="shared" si="11"/>
        <v>0.28027316783352541</v>
      </c>
      <c r="N150" s="17">
        <f t="shared" si="8"/>
        <v>1929229.94</v>
      </c>
      <c r="O150" s="18">
        <f t="shared" si="13"/>
        <v>0.71972683216647459</v>
      </c>
    </row>
    <row r="151" spans="1:15" outlineLevel="2" x14ac:dyDescent="0.2">
      <c r="A151" s="2" t="s">
        <v>662</v>
      </c>
      <c r="B151" s="8" t="s">
        <v>18</v>
      </c>
      <c r="C151" s="8" t="s">
        <v>277</v>
      </c>
      <c r="D151" s="8" t="s">
        <v>681</v>
      </c>
      <c r="E151" s="4">
        <v>2437861.12</v>
      </c>
      <c r="F151" s="4">
        <v>0</v>
      </c>
      <c r="G151" s="4">
        <v>2437861.12</v>
      </c>
      <c r="H151" s="14">
        <v>676754.81</v>
      </c>
      <c r="I151" s="15">
        <f t="shared" si="12"/>
        <v>0.27760187175879814</v>
      </c>
      <c r="J151" s="49"/>
      <c r="K151" s="49"/>
      <c r="L151" s="50">
        <f t="shared" si="10"/>
        <v>676754.81</v>
      </c>
      <c r="M151" s="49">
        <f t="shared" si="11"/>
        <v>0.27760187175879814</v>
      </c>
      <c r="N151" s="17">
        <f t="shared" ref="N151:N219" si="14">G151-H151</f>
        <v>1761106.31</v>
      </c>
      <c r="O151" s="18">
        <f t="shared" si="13"/>
        <v>0.72239812824120186</v>
      </c>
    </row>
    <row r="152" spans="1:15" outlineLevel="2" x14ac:dyDescent="0.2">
      <c r="A152" s="2" t="s">
        <v>663</v>
      </c>
      <c r="B152" s="8" t="s">
        <v>18</v>
      </c>
      <c r="C152" s="8" t="s">
        <v>279</v>
      </c>
      <c r="D152" s="8" t="s">
        <v>681</v>
      </c>
      <c r="E152" s="4">
        <v>966429.67</v>
      </c>
      <c r="F152" s="4">
        <v>0</v>
      </c>
      <c r="G152" s="4">
        <v>966429.67</v>
      </c>
      <c r="H152" s="14">
        <v>291099.06</v>
      </c>
      <c r="I152" s="15">
        <f t="shared" si="12"/>
        <v>0.30121080616243912</v>
      </c>
      <c r="J152" s="49"/>
      <c r="K152" s="49"/>
      <c r="L152" s="50">
        <f t="shared" si="10"/>
        <v>291099.06</v>
      </c>
      <c r="M152" s="49">
        <f t="shared" si="11"/>
        <v>0.30121080616243912</v>
      </c>
      <c r="N152" s="17">
        <f t="shared" si="14"/>
        <v>675330.6100000001</v>
      </c>
      <c r="O152" s="18">
        <f t="shared" si="13"/>
        <v>0.698789193837561</v>
      </c>
    </row>
    <row r="153" spans="1:15" outlineLevel="2" x14ac:dyDescent="0.2">
      <c r="A153" s="2" t="s">
        <v>664</v>
      </c>
      <c r="B153" s="8" t="s">
        <v>18</v>
      </c>
      <c r="C153" s="8" t="s">
        <v>281</v>
      </c>
      <c r="D153" s="8" t="s">
        <v>681</v>
      </c>
      <c r="E153" s="4">
        <v>5397722.9199999999</v>
      </c>
      <c r="F153" s="4">
        <v>0</v>
      </c>
      <c r="G153" s="4">
        <v>5397722.9199999999</v>
      </c>
      <c r="H153" s="14">
        <v>1194106.78</v>
      </c>
      <c r="I153" s="15">
        <f t="shared" si="12"/>
        <v>0.22122417132148756</v>
      </c>
      <c r="J153" s="49"/>
      <c r="K153" s="49"/>
      <c r="L153" s="50">
        <f t="shared" si="10"/>
        <v>1194106.78</v>
      </c>
      <c r="M153" s="49">
        <f t="shared" si="11"/>
        <v>0.22122417132148756</v>
      </c>
      <c r="N153" s="17">
        <f t="shared" si="14"/>
        <v>4203616.1399999997</v>
      </c>
      <c r="O153" s="18">
        <f t="shared" si="13"/>
        <v>0.77877582867851236</v>
      </c>
    </row>
    <row r="154" spans="1:15" outlineLevel="2" x14ac:dyDescent="0.2">
      <c r="A154" s="2" t="s">
        <v>665</v>
      </c>
      <c r="B154" s="8" t="s">
        <v>18</v>
      </c>
      <c r="C154" s="8" t="s">
        <v>283</v>
      </c>
      <c r="D154" s="8" t="s">
        <v>681</v>
      </c>
      <c r="E154" s="4">
        <v>10253010.98</v>
      </c>
      <c r="F154" s="4">
        <v>0</v>
      </c>
      <c r="G154" s="4">
        <v>10253010.98</v>
      </c>
      <c r="H154" s="14">
        <v>2458068.3199999998</v>
      </c>
      <c r="I154" s="15">
        <f t="shared" si="12"/>
        <v>0.23974111846703589</v>
      </c>
      <c r="J154" s="49"/>
      <c r="K154" s="49"/>
      <c r="L154" s="50">
        <f t="shared" si="10"/>
        <v>2458068.3199999998</v>
      </c>
      <c r="M154" s="49">
        <f t="shared" si="11"/>
        <v>0.23974111846703589</v>
      </c>
      <c r="N154" s="17">
        <f t="shared" si="14"/>
        <v>7794942.6600000001</v>
      </c>
      <c r="O154" s="18">
        <f t="shared" si="13"/>
        <v>0.76025888153296406</v>
      </c>
    </row>
    <row r="155" spans="1:15" outlineLevel="2" x14ac:dyDescent="0.2">
      <c r="A155" s="2" t="s">
        <v>666</v>
      </c>
      <c r="B155" s="8" t="s">
        <v>18</v>
      </c>
      <c r="C155" s="8" t="s">
        <v>285</v>
      </c>
      <c r="D155" s="8" t="s">
        <v>681</v>
      </c>
      <c r="E155" s="4">
        <v>7100379.1799999997</v>
      </c>
      <c r="F155" s="4">
        <v>0</v>
      </c>
      <c r="G155" s="4">
        <v>7100379.1799999997</v>
      </c>
      <c r="H155" s="14">
        <v>2069358.93</v>
      </c>
      <c r="I155" s="15">
        <f t="shared" si="12"/>
        <v>0.29144343950374774</v>
      </c>
      <c r="J155" s="49"/>
      <c r="K155" s="49"/>
      <c r="L155" s="50">
        <f t="shared" si="10"/>
        <v>2069358.93</v>
      </c>
      <c r="M155" s="49">
        <f t="shared" si="11"/>
        <v>0.29144343950374774</v>
      </c>
      <c r="N155" s="17">
        <f t="shared" si="14"/>
        <v>5031020.25</v>
      </c>
      <c r="O155" s="18">
        <f t="shared" si="13"/>
        <v>0.70855656049625226</v>
      </c>
    </row>
    <row r="156" spans="1:15" outlineLevel="1" x14ac:dyDescent="0.2">
      <c r="B156" s="8"/>
      <c r="C156" s="8"/>
      <c r="D156" s="10" t="s">
        <v>765</v>
      </c>
      <c r="E156" s="4">
        <f>SUBTOTAL(9,E144:E155)</f>
        <v>51262659.009999998</v>
      </c>
      <c r="F156" s="4">
        <f>SUBTOTAL(9,F144:F155)</f>
        <v>0</v>
      </c>
      <c r="G156" s="4">
        <f>SUBTOTAL(9,G144:G155)</f>
        <v>51262659.009999998</v>
      </c>
      <c r="H156" s="14">
        <f>SUBTOTAL(9,H144:H155)</f>
        <v>11768064.83</v>
      </c>
      <c r="I156" s="15">
        <f t="shared" si="12"/>
        <v>0.22956407367991505</v>
      </c>
      <c r="J156" s="49"/>
      <c r="K156" s="49"/>
      <c r="L156" s="50">
        <f t="shared" si="10"/>
        <v>11768064.83</v>
      </c>
      <c r="M156" s="49">
        <f t="shared" si="11"/>
        <v>0.22956407367991505</v>
      </c>
      <c r="N156" s="17">
        <f>SUBTOTAL(9,N144:N155)</f>
        <v>39494594.180000007</v>
      </c>
      <c r="O156" s="18">
        <f t="shared" si="13"/>
        <v>0.77043592632008517</v>
      </c>
    </row>
    <row r="157" spans="1:15" outlineLevel="2" x14ac:dyDescent="0.2">
      <c r="A157" s="2" t="s">
        <v>655</v>
      </c>
      <c r="B157" s="8" t="s">
        <v>18</v>
      </c>
      <c r="C157" s="8" t="s">
        <v>287</v>
      </c>
      <c r="D157" s="8" t="s">
        <v>682</v>
      </c>
      <c r="E157" s="4">
        <v>286445.33</v>
      </c>
      <c r="F157" s="4">
        <v>0</v>
      </c>
      <c r="G157" s="4">
        <v>286445.33</v>
      </c>
      <c r="H157" s="14">
        <v>54072.21</v>
      </c>
      <c r="I157" s="15">
        <f t="shared" si="12"/>
        <v>0.18876973836508348</v>
      </c>
      <c r="J157" s="49"/>
      <c r="K157" s="49"/>
      <c r="L157" s="50">
        <f t="shared" si="10"/>
        <v>54072.21</v>
      </c>
      <c r="M157" s="49">
        <f t="shared" si="11"/>
        <v>0.18876973836508348</v>
      </c>
      <c r="N157" s="17">
        <f t="shared" si="14"/>
        <v>232373.12000000002</v>
      </c>
      <c r="O157" s="18">
        <f t="shared" si="13"/>
        <v>0.81123026163491652</v>
      </c>
    </row>
    <row r="158" spans="1:15" outlineLevel="2" x14ac:dyDescent="0.2">
      <c r="A158" s="2" t="s">
        <v>656</v>
      </c>
      <c r="B158" s="8" t="s">
        <v>18</v>
      </c>
      <c r="C158" s="8" t="s">
        <v>289</v>
      </c>
      <c r="D158" s="8" t="s">
        <v>682</v>
      </c>
      <c r="E158" s="4">
        <v>35255.660000000003</v>
      </c>
      <c r="F158" s="4">
        <v>0</v>
      </c>
      <c r="G158" s="4">
        <v>35255.660000000003</v>
      </c>
      <c r="H158" s="14">
        <v>10403.9</v>
      </c>
      <c r="I158" s="15">
        <f t="shared" si="12"/>
        <v>0.29509871606431415</v>
      </c>
      <c r="J158" s="49"/>
      <c r="K158" s="49"/>
      <c r="L158" s="50">
        <f t="shared" si="10"/>
        <v>10403.9</v>
      </c>
      <c r="M158" s="49">
        <f t="shared" si="11"/>
        <v>0.29509871606431415</v>
      </c>
      <c r="N158" s="17">
        <f t="shared" si="14"/>
        <v>24851.760000000002</v>
      </c>
      <c r="O158" s="18">
        <f t="shared" si="13"/>
        <v>0.70490128393568574</v>
      </c>
    </row>
    <row r="159" spans="1:15" outlineLevel="2" x14ac:dyDescent="0.2">
      <c r="A159" s="2" t="s">
        <v>657</v>
      </c>
      <c r="B159" s="8" t="s">
        <v>18</v>
      </c>
      <c r="C159" s="8" t="s">
        <v>291</v>
      </c>
      <c r="D159" s="8" t="s">
        <v>682</v>
      </c>
      <c r="E159" s="4">
        <v>237898.01</v>
      </c>
      <c r="F159" s="4">
        <v>0</v>
      </c>
      <c r="G159" s="4">
        <v>237898.01</v>
      </c>
      <c r="H159" s="14">
        <v>33278.36</v>
      </c>
      <c r="I159" s="15">
        <f t="shared" si="12"/>
        <v>0.13988498684793538</v>
      </c>
      <c r="J159" s="49"/>
      <c r="K159" s="49"/>
      <c r="L159" s="50">
        <f t="shared" si="10"/>
        <v>33278.36</v>
      </c>
      <c r="M159" s="49">
        <f t="shared" si="11"/>
        <v>0.13988498684793538</v>
      </c>
      <c r="N159" s="17">
        <f t="shared" si="14"/>
        <v>204619.65000000002</v>
      </c>
      <c r="O159" s="18">
        <f t="shared" si="13"/>
        <v>0.86011501315206473</v>
      </c>
    </row>
    <row r="160" spans="1:15" outlineLevel="2" x14ac:dyDescent="0.2">
      <c r="A160" s="2" t="s">
        <v>659</v>
      </c>
      <c r="B160" s="8" t="s">
        <v>18</v>
      </c>
      <c r="C160" s="8" t="s">
        <v>293</v>
      </c>
      <c r="D160" s="8" t="s">
        <v>682</v>
      </c>
      <c r="E160" s="4">
        <v>127398.58</v>
      </c>
      <c r="F160" s="4">
        <v>0</v>
      </c>
      <c r="G160" s="4">
        <v>127398.58</v>
      </c>
      <c r="H160" s="14">
        <v>35451.08</v>
      </c>
      <c r="I160" s="15">
        <f t="shared" si="12"/>
        <v>0.27826903565173178</v>
      </c>
      <c r="J160" s="49"/>
      <c r="K160" s="49"/>
      <c r="L160" s="50">
        <f t="shared" si="10"/>
        <v>35451.08</v>
      </c>
      <c r="M160" s="49">
        <f t="shared" si="11"/>
        <v>0.27826903565173178</v>
      </c>
      <c r="N160" s="17">
        <f t="shared" si="14"/>
        <v>91947.5</v>
      </c>
      <c r="O160" s="18">
        <f t="shared" si="13"/>
        <v>0.72173096434826822</v>
      </c>
    </row>
    <row r="161" spans="1:15" outlineLevel="2" x14ac:dyDescent="0.2">
      <c r="A161" s="2" t="s">
        <v>658</v>
      </c>
      <c r="B161" s="8" t="s">
        <v>18</v>
      </c>
      <c r="C161" s="8" t="s">
        <v>295</v>
      </c>
      <c r="D161" s="8" t="s">
        <v>682</v>
      </c>
      <c r="E161" s="4">
        <v>283487.59999999998</v>
      </c>
      <c r="F161" s="4">
        <v>0</v>
      </c>
      <c r="G161" s="4">
        <v>283487.59999999998</v>
      </c>
      <c r="H161" s="14">
        <v>71748.44</v>
      </c>
      <c r="I161" s="15">
        <f t="shared" si="12"/>
        <v>0.25309198709220443</v>
      </c>
      <c r="J161" s="49"/>
      <c r="K161" s="49"/>
      <c r="L161" s="50">
        <f t="shared" si="10"/>
        <v>71748.44</v>
      </c>
      <c r="M161" s="49">
        <f t="shared" si="11"/>
        <v>0.25309198709220443</v>
      </c>
      <c r="N161" s="17">
        <f t="shared" si="14"/>
        <v>211739.15999999997</v>
      </c>
      <c r="O161" s="18">
        <f t="shared" si="13"/>
        <v>0.74690801290779563</v>
      </c>
    </row>
    <row r="162" spans="1:15" outlineLevel="2" x14ac:dyDescent="0.2">
      <c r="A162" s="2" t="s">
        <v>660</v>
      </c>
      <c r="B162" s="8" t="s">
        <v>18</v>
      </c>
      <c r="C162" s="8" t="s">
        <v>297</v>
      </c>
      <c r="D162" s="8" t="s">
        <v>682</v>
      </c>
      <c r="E162" s="4">
        <v>150852.43</v>
      </c>
      <c r="F162" s="4">
        <v>0</v>
      </c>
      <c r="G162" s="4">
        <v>150852.43</v>
      </c>
      <c r="H162" s="14">
        <v>10687.95</v>
      </c>
      <c r="I162" s="15">
        <f t="shared" si="12"/>
        <v>7.0850366812122298E-2</v>
      </c>
      <c r="J162" s="49"/>
      <c r="K162" s="49"/>
      <c r="L162" s="50">
        <f t="shared" si="10"/>
        <v>10687.95</v>
      </c>
      <c r="M162" s="49">
        <f t="shared" si="11"/>
        <v>7.0850366812122298E-2</v>
      </c>
      <c r="N162" s="17">
        <f t="shared" si="14"/>
        <v>140164.47999999998</v>
      </c>
      <c r="O162" s="18">
        <f t="shared" si="13"/>
        <v>0.92914963318787769</v>
      </c>
    </row>
    <row r="163" spans="1:15" outlineLevel="2" x14ac:dyDescent="0.2">
      <c r="A163" s="2" t="s">
        <v>661</v>
      </c>
      <c r="B163" s="8" t="s">
        <v>18</v>
      </c>
      <c r="C163" s="8" t="s">
        <v>299</v>
      </c>
      <c r="D163" s="8" t="s">
        <v>682</v>
      </c>
      <c r="E163" s="4">
        <v>134025.15</v>
      </c>
      <c r="F163" s="4">
        <v>0</v>
      </c>
      <c r="G163" s="4">
        <v>134025.15</v>
      </c>
      <c r="H163" s="14">
        <v>37563.660000000003</v>
      </c>
      <c r="I163" s="15">
        <f t="shared" si="12"/>
        <v>0.28027321737748478</v>
      </c>
      <c r="J163" s="49"/>
      <c r="K163" s="49"/>
      <c r="L163" s="50">
        <f t="shared" si="10"/>
        <v>37563.660000000003</v>
      </c>
      <c r="M163" s="49">
        <f t="shared" si="11"/>
        <v>0.28027321737748478</v>
      </c>
      <c r="N163" s="17">
        <f t="shared" si="14"/>
        <v>96461.489999999991</v>
      </c>
      <c r="O163" s="18">
        <f t="shared" si="13"/>
        <v>0.71972678262251522</v>
      </c>
    </row>
    <row r="164" spans="1:15" outlineLevel="2" x14ac:dyDescent="0.2">
      <c r="A164" s="2" t="s">
        <v>662</v>
      </c>
      <c r="B164" s="8" t="s">
        <v>18</v>
      </c>
      <c r="C164" s="8" t="s">
        <v>301</v>
      </c>
      <c r="D164" s="8" t="s">
        <v>682</v>
      </c>
      <c r="E164" s="4">
        <v>121893.06</v>
      </c>
      <c r="F164" s="4">
        <v>0</v>
      </c>
      <c r="G164" s="4">
        <v>121893.06</v>
      </c>
      <c r="H164" s="14">
        <v>33837.74</v>
      </c>
      <c r="I164" s="15">
        <f t="shared" si="12"/>
        <v>0.27760185854715602</v>
      </c>
      <c r="J164" s="49"/>
      <c r="K164" s="49"/>
      <c r="L164" s="50">
        <f t="shared" si="10"/>
        <v>33837.74</v>
      </c>
      <c r="M164" s="49">
        <f t="shared" si="11"/>
        <v>0.27760185854715602</v>
      </c>
      <c r="N164" s="17">
        <f t="shared" si="14"/>
        <v>88055.32</v>
      </c>
      <c r="O164" s="18">
        <f t="shared" si="13"/>
        <v>0.72239814145284409</v>
      </c>
    </row>
    <row r="165" spans="1:15" outlineLevel="2" x14ac:dyDescent="0.2">
      <c r="A165" s="2" t="s">
        <v>663</v>
      </c>
      <c r="B165" s="8" t="s">
        <v>18</v>
      </c>
      <c r="C165" s="8" t="s">
        <v>303</v>
      </c>
      <c r="D165" s="8" t="s">
        <v>682</v>
      </c>
      <c r="E165" s="4">
        <v>48321.48</v>
      </c>
      <c r="F165" s="4">
        <v>0</v>
      </c>
      <c r="G165" s="4">
        <v>48321.48</v>
      </c>
      <c r="H165" s="14">
        <v>14554.96</v>
      </c>
      <c r="I165" s="15">
        <f t="shared" si="12"/>
        <v>0.30121097284271919</v>
      </c>
      <c r="J165" s="49"/>
      <c r="K165" s="49"/>
      <c r="L165" s="50">
        <f t="shared" si="10"/>
        <v>14554.96</v>
      </c>
      <c r="M165" s="49">
        <f t="shared" si="11"/>
        <v>0.30121097284271919</v>
      </c>
      <c r="N165" s="17">
        <f t="shared" si="14"/>
        <v>33766.520000000004</v>
      </c>
      <c r="O165" s="18">
        <f t="shared" si="13"/>
        <v>0.69878902715728086</v>
      </c>
    </row>
    <row r="166" spans="1:15" outlineLevel="2" x14ac:dyDescent="0.2">
      <c r="A166" s="2" t="s">
        <v>664</v>
      </c>
      <c r="B166" s="8" t="s">
        <v>18</v>
      </c>
      <c r="C166" s="8" t="s">
        <v>305</v>
      </c>
      <c r="D166" s="8" t="s">
        <v>682</v>
      </c>
      <c r="E166" s="4">
        <v>269886.15000000002</v>
      </c>
      <c r="F166" s="4">
        <v>0</v>
      </c>
      <c r="G166" s="4">
        <v>269886.15000000002</v>
      </c>
      <c r="H166" s="14">
        <v>59705.35</v>
      </c>
      <c r="I166" s="15">
        <f t="shared" si="12"/>
        <v>0.22122420880063684</v>
      </c>
      <c r="J166" s="49"/>
      <c r="K166" s="49"/>
      <c r="L166" s="50">
        <f t="shared" si="10"/>
        <v>59705.35</v>
      </c>
      <c r="M166" s="49">
        <f t="shared" si="11"/>
        <v>0.22122420880063684</v>
      </c>
      <c r="N166" s="17">
        <f t="shared" si="14"/>
        <v>210180.80000000002</v>
      </c>
      <c r="O166" s="18">
        <f t="shared" si="13"/>
        <v>0.77877579119936313</v>
      </c>
    </row>
    <row r="167" spans="1:15" outlineLevel="2" x14ac:dyDescent="0.2">
      <c r="A167" s="2" t="s">
        <v>665</v>
      </c>
      <c r="B167" s="8" t="s">
        <v>18</v>
      </c>
      <c r="C167" s="8" t="s">
        <v>307</v>
      </c>
      <c r="D167" s="8" t="s">
        <v>682</v>
      </c>
      <c r="E167" s="4">
        <v>512650.55</v>
      </c>
      <c r="F167" s="4">
        <v>0</v>
      </c>
      <c r="G167" s="4">
        <v>512650.55</v>
      </c>
      <c r="H167" s="14">
        <v>122903.41</v>
      </c>
      <c r="I167" s="15">
        <f t="shared" si="12"/>
        <v>0.23974110629550677</v>
      </c>
      <c r="J167" s="49"/>
      <c r="K167" s="49"/>
      <c r="L167" s="50">
        <f t="shared" si="10"/>
        <v>122903.41</v>
      </c>
      <c r="M167" s="49">
        <f t="shared" si="11"/>
        <v>0.23974110629550677</v>
      </c>
      <c r="N167" s="17">
        <f t="shared" si="14"/>
        <v>389747.14</v>
      </c>
      <c r="O167" s="18">
        <f t="shared" si="13"/>
        <v>0.76025889370449329</v>
      </c>
    </row>
    <row r="168" spans="1:15" outlineLevel="2" x14ac:dyDescent="0.2">
      <c r="A168" s="2" t="s">
        <v>666</v>
      </c>
      <c r="B168" s="8" t="s">
        <v>18</v>
      </c>
      <c r="C168" s="8" t="s">
        <v>309</v>
      </c>
      <c r="D168" s="8" t="s">
        <v>682</v>
      </c>
      <c r="E168" s="4">
        <v>355018.96</v>
      </c>
      <c r="F168" s="4">
        <v>0</v>
      </c>
      <c r="G168" s="4">
        <v>355018.96</v>
      </c>
      <c r="H168" s="14">
        <v>103467.95</v>
      </c>
      <c r="I168" s="15">
        <f t="shared" si="12"/>
        <v>0.29144344854145254</v>
      </c>
      <c r="J168" s="49"/>
      <c r="K168" s="49"/>
      <c r="L168" s="50">
        <f t="shared" si="10"/>
        <v>103467.95</v>
      </c>
      <c r="M168" s="49">
        <f t="shared" si="11"/>
        <v>0.29144344854145254</v>
      </c>
      <c r="N168" s="17">
        <f t="shared" si="14"/>
        <v>251551.01</v>
      </c>
      <c r="O168" s="18">
        <f t="shared" si="13"/>
        <v>0.70855655145854746</v>
      </c>
    </row>
    <row r="169" spans="1:15" outlineLevel="1" x14ac:dyDescent="0.2">
      <c r="B169" s="8"/>
      <c r="C169" s="8"/>
      <c r="D169" s="10" t="s">
        <v>766</v>
      </c>
      <c r="E169" s="4">
        <f>SUBTOTAL(9,E157:E168)</f>
        <v>2563132.9599999995</v>
      </c>
      <c r="F169" s="4">
        <f>SUBTOTAL(9,F157:F168)</f>
        <v>0</v>
      </c>
      <c r="G169" s="4">
        <f>SUBTOTAL(9,G157:G168)</f>
        <v>2563132.9599999995</v>
      </c>
      <c r="H169" s="14">
        <f>SUBTOTAL(9,H157:H168)</f>
        <v>587675.01</v>
      </c>
      <c r="I169" s="15">
        <f t="shared" si="12"/>
        <v>0.22927995510619165</v>
      </c>
      <c r="J169" s="49"/>
      <c r="K169" s="49"/>
      <c r="L169" s="50">
        <f t="shared" si="10"/>
        <v>587675.01</v>
      </c>
      <c r="M169" s="49">
        <f t="shared" si="11"/>
        <v>0.22927995510619165</v>
      </c>
      <c r="N169" s="17">
        <f>SUBTOTAL(9,N157:N168)</f>
        <v>1975457.95</v>
      </c>
      <c r="O169" s="18">
        <f t="shared" si="13"/>
        <v>0.77072004489380852</v>
      </c>
    </row>
    <row r="170" spans="1:15" outlineLevel="2" x14ac:dyDescent="0.2">
      <c r="A170" s="2" t="s">
        <v>655</v>
      </c>
      <c r="B170" s="8" t="s">
        <v>18</v>
      </c>
      <c r="C170" s="8" t="s">
        <v>311</v>
      </c>
      <c r="D170" s="8" t="s">
        <v>683</v>
      </c>
      <c r="E170" s="4">
        <v>286445.33</v>
      </c>
      <c r="F170" s="4">
        <v>0</v>
      </c>
      <c r="G170" s="4">
        <v>286445.33</v>
      </c>
      <c r="H170" s="14">
        <v>52615.7</v>
      </c>
      <c r="I170" s="15">
        <f t="shared" si="12"/>
        <v>0.18368496354958899</v>
      </c>
      <c r="J170" s="49"/>
      <c r="K170" s="49"/>
      <c r="L170" s="50">
        <f t="shared" si="10"/>
        <v>52615.7</v>
      </c>
      <c r="M170" s="49">
        <f t="shared" si="11"/>
        <v>0.18368496354958899</v>
      </c>
      <c r="N170" s="17">
        <f t="shared" si="14"/>
        <v>233829.63</v>
      </c>
      <c r="O170" s="18">
        <f t="shared" si="13"/>
        <v>0.81631503645041092</v>
      </c>
    </row>
    <row r="171" spans="1:15" outlineLevel="2" x14ac:dyDescent="0.2">
      <c r="A171" s="2" t="s">
        <v>656</v>
      </c>
      <c r="B171" s="8" t="s">
        <v>18</v>
      </c>
      <c r="C171" s="8" t="s">
        <v>313</v>
      </c>
      <c r="D171" s="8" t="s">
        <v>683</v>
      </c>
      <c r="E171" s="4">
        <v>35255.660000000003</v>
      </c>
      <c r="F171" s="4">
        <v>0</v>
      </c>
      <c r="G171" s="4">
        <v>35255.660000000003</v>
      </c>
      <c r="H171" s="14">
        <v>10403.9</v>
      </c>
      <c r="I171" s="15">
        <f t="shared" si="12"/>
        <v>0.29509871606431415</v>
      </c>
      <c r="J171" s="49"/>
      <c r="K171" s="49"/>
      <c r="L171" s="50">
        <f t="shared" si="10"/>
        <v>10403.9</v>
      </c>
      <c r="M171" s="49">
        <f t="shared" si="11"/>
        <v>0.29509871606431415</v>
      </c>
      <c r="N171" s="17">
        <f t="shared" si="14"/>
        <v>24851.760000000002</v>
      </c>
      <c r="O171" s="18">
        <f t="shared" si="13"/>
        <v>0.70490128393568574</v>
      </c>
    </row>
    <row r="172" spans="1:15" outlineLevel="2" x14ac:dyDescent="0.2">
      <c r="A172" s="2" t="s">
        <v>657</v>
      </c>
      <c r="B172" s="8" t="s">
        <v>18</v>
      </c>
      <c r="C172" s="8" t="s">
        <v>315</v>
      </c>
      <c r="D172" s="8" t="s">
        <v>683</v>
      </c>
      <c r="E172" s="4">
        <v>237898.01</v>
      </c>
      <c r="F172" s="4">
        <v>0</v>
      </c>
      <c r="G172" s="4">
        <v>237898.01</v>
      </c>
      <c r="H172" s="14">
        <v>33278.36</v>
      </c>
      <c r="I172" s="15">
        <f t="shared" si="12"/>
        <v>0.13988498684793538</v>
      </c>
      <c r="J172" s="49"/>
      <c r="K172" s="49"/>
      <c r="L172" s="50">
        <f t="shared" si="10"/>
        <v>33278.36</v>
      </c>
      <c r="M172" s="49">
        <f t="shared" si="11"/>
        <v>0.13988498684793538</v>
      </c>
      <c r="N172" s="17">
        <f t="shared" si="14"/>
        <v>204619.65000000002</v>
      </c>
      <c r="O172" s="18">
        <f t="shared" si="13"/>
        <v>0.86011501315206473</v>
      </c>
    </row>
    <row r="173" spans="1:15" outlineLevel="2" x14ac:dyDescent="0.2">
      <c r="A173" s="2" t="s">
        <v>659</v>
      </c>
      <c r="B173" s="8" t="s">
        <v>18</v>
      </c>
      <c r="C173" s="8" t="s">
        <v>317</v>
      </c>
      <c r="D173" s="8" t="s">
        <v>683</v>
      </c>
      <c r="E173" s="4">
        <v>127398.58</v>
      </c>
      <c r="F173" s="4">
        <v>0</v>
      </c>
      <c r="G173" s="4">
        <v>127398.58</v>
      </c>
      <c r="H173" s="14">
        <v>35451.08</v>
      </c>
      <c r="I173" s="15">
        <f t="shared" si="12"/>
        <v>0.27826903565173178</v>
      </c>
      <c r="J173" s="49"/>
      <c r="K173" s="49"/>
      <c r="L173" s="50">
        <f t="shared" si="10"/>
        <v>35451.08</v>
      </c>
      <c r="M173" s="49">
        <f t="shared" si="11"/>
        <v>0.27826903565173178</v>
      </c>
      <c r="N173" s="17">
        <f t="shared" si="14"/>
        <v>91947.5</v>
      </c>
      <c r="O173" s="18">
        <f t="shared" si="13"/>
        <v>0.72173096434826822</v>
      </c>
    </row>
    <row r="174" spans="1:15" outlineLevel="2" x14ac:dyDescent="0.2">
      <c r="A174" s="2" t="s">
        <v>658</v>
      </c>
      <c r="B174" s="8" t="s">
        <v>18</v>
      </c>
      <c r="C174" s="8" t="s">
        <v>319</v>
      </c>
      <c r="D174" s="8" t="s">
        <v>683</v>
      </c>
      <c r="E174" s="4">
        <v>283487.59999999998</v>
      </c>
      <c r="F174" s="4">
        <v>0</v>
      </c>
      <c r="G174" s="4">
        <v>283487.59999999998</v>
      </c>
      <c r="H174" s="14">
        <v>71748.44</v>
      </c>
      <c r="I174" s="15">
        <f t="shared" si="12"/>
        <v>0.25309198709220443</v>
      </c>
      <c r="J174" s="49"/>
      <c r="K174" s="49"/>
      <c r="L174" s="50">
        <f t="shared" si="10"/>
        <v>71748.44</v>
      </c>
      <c r="M174" s="49">
        <f t="shared" si="11"/>
        <v>0.25309198709220443</v>
      </c>
      <c r="N174" s="17">
        <f t="shared" si="14"/>
        <v>211739.15999999997</v>
      </c>
      <c r="O174" s="18">
        <f t="shared" si="13"/>
        <v>0.74690801290779563</v>
      </c>
    </row>
    <row r="175" spans="1:15" outlineLevel="2" x14ac:dyDescent="0.2">
      <c r="A175" s="2" t="s">
        <v>660</v>
      </c>
      <c r="B175" s="8" t="s">
        <v>18</v>
      </c>
      <c r="C175" s="8" t="s">
        <v>321</v>
      </c>
      <c r="D175" s="8" t="s">
        <v>683</v>
      </c>
      <c r="E175" s="4">
        <v>150852.43</v>
      </c>
      <c r="F175" s="4">
        <v>0</v>
      </c>
      <c r="G175" s="4">
        <v>150852.43</v>
      </c>
      <c r="H175" s="14">
        <v>10687.95</v>
      </c>
      <c r="I175" s="15">
        <f t="shared" si="12"/>
        <v>7.0850366812122298E-2</v>
      </c>
      <c r="J175" s="49"/>
      <c r="K175" s="49"/>
      <c r="L175" s="50">
        <f t="shared" si="10"/>
        <v>10687.95</v>
      </c>
      <c r="M175" s="49">
        <f t="shared" si="11"/>
        <v>7.0850366812122298E-2</v>
      </c>
      <c r="N175" s="17">
        <f t="shared" si="14"/>
        <v>140164.47999999998</v>
      </c>
      <c r="O175" s="18">
        <f t="shared" si="13"/>
        <v>0.92914963318787769</v>
      </c>
    </row>
    <row r="176" spans="1:15" outlineLevel="2" x14ac:dyDescent="0.2">
      <c r="A176" s="2" t="s">
        <v>661</v>
      </c>
      <c r="B176" s="8" t="s">
        <v>18</v>
      </c>
      <c r="C176" s="8" t="s">
        <v>323</v>
      </c>
      <c r="D176" s="8" t="s">
        <v>683</v>
      </c>
      <c r="E176" s="4">
        <v>134025.15</v>
      </c>
      <c r="F176" s="4">
        <v>0</v>
      </c>
      <c r="G176" s="4">
        <v>134025.15</v>
      </c>
      <c r="H176" s="14">
        <v>37563.660000000003</v>
      </c>
      <c r="I176" s="15">
        <f t="shared" si="12"/>
        <v>0.28027321737748478</v>
      </c>
      <c r="J176" s="49"/>
      <c r="K176" s="49"/>
      <c r="L176" s="50">
        <f t="shared" si="10"/>
        <v>37563.660000000003</v>
      </c>
      <c r="M176" s="49">
        <f t="shared" si="11"/>
        <v>0.28027321737748478</v>
      </c>
      <c r="N176" s="17">
        <f t="shared" si="14"/>
        <v>96461.489999999991</v>
      </c>
      <c r="O176" s="18">
        <f t="shared" si="13"/>
        <v>0.71972678262251522</v>
      </c>
    </row>
    <row r="177" spans="1:15" outlineLevel="2" x14ac:dyDescent="0.2">
      <c r="A177" s="2" t="s">
        <v>662</v>
      </c>
      <c r="B177" s="8" t="s">
        <v>18</v>
      </c>
      <c r="C177" s="8" t="s">
        <v>325</v>
      </c>
      <c r="D177" s="8" t="s">
        <v>683</v>
      </c>
      <c r="E177" s="4">
        <v>121893.06</v>
      </c>
      <c r="F177" s="4">
        <v>0</v>
      </c>
      <c r="G177" s="4">
        <v>121893.06</v>
      </c>
      <c r="H177" s="14">
        <v>33837.74</v>
      </c>
      <c r="I177" s="15">
        <f t="shared" si="12"/>
        <v>0.27760185854715602</v>
      </c>
      <c r="J177" s="49"/>
      <c r="K177" s="49"/>
      <c r="L177" s="50">
        <f t="shared" si="10"/>
        <v>33837.74</v>
      </c>
      <c r="M177" s="49">
        <f t="shared" si="11"/>
        <v>0.27760185854715602</v>
      </c>
      <c r="N177" s="17">
        <f t="shared" si="14"/>
        <v>88055.32</v>
      </c>
      <c r="O177" s="18">
        <f t="shared" si="13"/>
        <v>0.72239814145284409</v>
      </c>
    </row>
    <row r="178" spans="1:15" outlineLevel="2" x14ac:dyDescent="0.2">
      <c r="A178" s="2" t="s">
        <v>663</v>
      </c>
      <c r="B178" s="8" t="s">
        <v>18</v>
      </c>
      <c r="C178" s="8" t="s">
        <v>327</v>
      </c>
      <c r="D178" s="8" t="s">
        <v>683</v>
      </c>
      <c r="E178" s="4">
        <v>48321.48</v>
      </c>
      <c r="F178" s="4">
        <v>0</v>
      </c>
      <c r="G178" s="4">
        <v>48321.48</v>
      </c>
      <c r="H178" s="14">
        <v>14554.96</v>
      </c>
      <c r="I178" s="15">
        <f t="shared" si="12"/>
        <v>0.30121097284271919</v>
      </c>
      <c r="J178" s="49"/>
      <c r="K178" s="49"/>
      <c r="L178" s="50">
        <f t="shared" si="10"/>
        <v>14554.96</v>
      </c>
      <c r="M178" s="49">
        <f t="shared" si="11"/>
        <v>0.30121097284271919</v>
      </c>
      <c r="N178" s="17">
        <f t="shared" si="14"/>
        <v>33766.520000000004</v>
      </c>
      <c r="O178" s="18">
        <f t="shared" si="13"/>
        <v>0.69878902715728086</v>
      </c>
    </row>
    <row r="179" spans="1:15" outlineLevel="2" x14ac:dyDescent="0.2">
      <c r="A179" s="2" t="s">
        <v>664</v>
      </c>
      <c r="B179" s="8" t="s">
        <v>18</v>
      </c>
      <c r="C179" s="8" t="s">
        <v>329</v>
      </c>
      <c r="D179" s="8" t="s">
        <v>683</v>
      </c>
      <c r="E179" s="4">
        <v>269886.15000000002</v>
      </c>
      <c r="F179" s="4">
        <v>0</v>
      </c>
      <c r="G179" s="4">
        <v>269886.15000000002</v>
      </c>
      <c r="H179" s="14">
        <v>59705.35</v>
      </c>
      <c r="I179" s="15">
        <f t="shared" si="12"/>
        <v>0.22122420880063684</v>
      </c>
      <c r="J179" s="49"/>
      <c r="K179" s="49"/>
      <c r="L179" s="50">
        <f t="shared" si="10"/>
        <v>59705.35</v>
      </c>
      <c r="M179" s="49">
        <f t="shared" si="11"/>
        <v>0.22122420880063684</v>
      </c>
      <c r="N179" s="17">
        <f t="shared" si="14"/>
        <v>210180.80000000002</v>
      </c>
      <c r="O179" s="18">
        <f t="shared" si="13"/>
        <v>0.77877579119936313</v>
      </c>
    </row>
    <row r="180" spans="1:15" outlineLevel="2" x14ac:dyDescent="0.2">
      <c r="A180" s="2" t="s">
        <v>665</v>
      </c>
      <c r="B180" s="8" t="s">
        <v>18</v>
      </c>
      <c r="C180" s="8" t="s">
        <v>331</v>
      </c>
      <c r="D180" s="8" t="s">
        <v>683</v>
      </c>
      <c r="E180" s="4">
        <v>512650.55</v>
      </c>
      <c r="F180" s="4">
        <v>0</v>
      </c>
      <c r="G180" s="4">
        <v>512650.55</v>
      </c>
      <c r="H180" s="14">
        <v>122903.41</v>
      </c>
      <c r="I180" s="15">
        <f t="shared" si="12"/>
        <v>0.23974110629550677</v>
      </c>
      <c r="J180" s="49"/>
      <c r="K180" s="49"/>
      <c r="L180" s="50">
        <f t="shared" si="10"/>
        <v>122903.41</v>
      </c>
      <c r="M180" s="49">
        <f t="shared" si="11"/>
        <v>0.23974110629550677</v>
      </c>
      <c r="N180" s="17">
        <f t="shared" si="14"/>
        <v>389747.14</v>
      </c>
      <c r="O180" s="18">
        <f t="shared" si="13"/>
        <v>0.76025889370449329</v>
      </c>
    </row>
    <row r="181" spans="1:15" outlineLevel="2" x14ac:dyDescent="0.2">
      <c r="A181" s="2" t="s">
        <v>666</v>
      </c>
      <c r="B181" s="8" t="s">
        <v>18</v>
      </c>
      <c r="C181" s="8" t="s">
        <v>333</v>
      </c>
      <c r="D181" s="8" t="s">
        <v>683</v>
      </c>
      <c r="E181" s="4">
        <v>355018.96</v>
      </c>
      <c r="F181" s="4">
        <v>0</v>
      </c>
      <c r="G181" s="4">
        <v>355018.96</v>
      </c>
      <c r="H181" s="14">
        <v>103467.95</v>
      </c>
      <c r="I181" s="15">
        <f t="shared" si="12"/>
        <v>0.29144344854145254</v>
      </c>
      <c r="J181" s="49"/>
      <c r="K181" s="49"/>
      <c r="L181" s="50">
        <f t="shared" si="10"/>
        <v>103467.95</v>
      </c>
      <c r="M181" s="49">
        <f t="shared" si="11"/>
        <v>0.29144344854145254</v>
      </c>
      <c r="N181" s="17">
        <f t="shared" si="14"/>
        <v>251551.01</v>
      </c>
      <c r="O181" s="18">
        <f t="shared" si="13"/>
        <v>0.70855655145854746</v>
      </c>
    </row>
    <row r="182" spans="1:15" outlineLevel="1" x14ac:dyDescent="0.2">
      <c r="B182" s="8"/>
      <c r="C182" s="8"/>
      <c r="D182" s="10" t="s">
        <v>767</v>
      </c>
      <c r="E182" s="4">
        <f>SUBTOTAL(9,E170:E181)</f>
        <v>2563132.9599999995</v>
      </c>
      <c r="F182" s="4">
        <f>SUBTOTAL(9,F170:F181)</f>
        <v>0</v>
      </c>
      <c r="G182" s="4">
        <f>SUBTOTAL(9,G170:G181)</f>
        <v>2563132.9599999995</v>
      </c>
      <c r="H182" s="14">
        <f>SUBTOTAL(9,H170:H181)</f>
        <v>586218.5</v>
      </c>
      <c r="I182" s="15">
        <f t="shared" si="12"/>
        <v>0.22871170132352406</v>
      </c>
      <c r="J182" s="49"/>
      <c r="K182" s="49"/>
      <c r="L182" s="50">
        <f t="shared" si="10"/>
        <v>586218.5</v>
      </c>
      <c r="M182" s="49">
        <f t="shared" si="11"/>
        <v>0.22871170132352406</v>
      </c>
      <c r="N182" s="17">
        <f>SUBTOTAL(9,N170:N181)</f>
        <v>1976914.4600000002</v>
      </c>
      <c r="O182" s="18">
        <f t="shared" si="13"/>
        <v>0.77128829867647619</v>
      </c>
    </row>
    <row r="183" spans="1:15" outlineLevel="2" x14ac:dyDescent="0.2">
      <c r="A183" s="2" t="s">
        <v>655</v>
      </c>
      <c r="B183" s="8" t="s">
        <v>18</v>
      </c>
      <c r="C183" s="8" t="s">
        <v>335</v>
      </c>
      <c r="D183" s="8" t="s">
        <v>684</v>
      </c>
      <c r="E183" s="4">
        <v>1718671.98</v>
      </c>
      <c r="F183" s="4">
        <v>0</v>
      </c>
      <c r="G183" s="4">
        <v>1718671.98</v>
      </c>
      <c r="H183" s="14">
        <v>331715.71000000002</v>
      </c>
      <c r="I183" s="15">
        <f t="shared" si="12"/>
        <v>0.19300699252686951</v>
      </c>
      <c r="J183" s="49"/>
      <c r="K183" s="49"/>
      <c r="L183" s="50">
        <f t="shared" si="10"/>
        <v>331715.71000000002</v>
      </c>
      <c r="M183" s="49">
        <f t="shared" si="11"/>
        <v>0.19300699252686951</v>
      </c>
      <c r="N183" s="17">
        <f t="shared" si="14"/>
        <v>1386956.27</v>
      </c>
      <c r="O183" s="18">
        <f t="shared" si="13"/>
        <v>0.80699300747313052</v>
      </c>
    </row>
    <row r="184" spans="1:15" outlineLevel="2" x14ac:dyDescent="0.2">
      <c r="A184" s="2" t="s">
        <v>656</v>
      </c>
      <c r="B184" s="8" t="s">
        <v>18</v>
      </c>
      <c r="C184" s="8" t="s">
        <v>337</v>
      </c>
      <c r="D184" s="8" t="s">
        <v>684</v>
      </c>
      <c r="E184" s="4">
        <v>211533.96</v>
      </c>
      <c r="F184" s="4">
        <v>0</v>
      </c>
      <c r="G184" s="4">
        <v>211533.96</v>
      </c>
      <c r="H184" s="14">
        <v>62423.41</v>
      </c>
      <c r="I184" s="15">
        <f t="shared" si="12"/>
        <v>0.29509876333804752</v>
      </c>
      <c r="J184" s="49"/>
      <c r="K184" s="49"/>
      <c r="L184" s="50">
        <f t="shared" si="10"/>
        <v>62423.41</v>
      </c>
      <c r="M184" s="49">
        <f t="shared" si="11"/>
        <v>0.29509876333804752</v>
      </c>
      <c r="N184" s="17">
        <f t="shared" si="14"/>
        <v>149110.54999999999</v>
      </c>
      <c r="O184" s="18">
        <f t="shared" si="13"/>
        <v>0.70490123666195248</v>
      </c>
    </row>
    <row r="185" spans="1:15" outlineLevel="2" x14ac:dyDescent="0.2">
      <c r="A185" s="2" t="s">
        <v>657</v>
      </c>
      <c r="B185" s="8" t="s">
        <v>18</v>
      </c>
      <c r="C185" s="8" t="s">
        <v>339</v>
      </c>
      <c r="D185" s="8" t="s">
        <v>684</v>
      </c>
      <c r="E185" s="4">
        <v>1427388.07</v>
      </c>
      <c r="F185" s="4">
        <v>0</v>
      </c>
      <c r="G185" s="4">
        <v>1427388.07</v>
      </c>
      <c r="H185" s="14">
        <v>199670.17</v>
      </c>
      <c r="I185" s="15">
        <f t="shared" si="12"/>
        <v>0.13988499287373196</v>
      </c>
      <c r="J185" s="49"/>
      <c r="K185" s="49"/>
      <c r="L185" s="50">
        <f t="shared" si="10"/>
        <v>199670.17</v>
      </c>
      <c r="M185" s="49">
        <f t="shared" si="11"/>
        <v>0.13988499287373196</v>
      </c>
      <c r="N185" s="17">
        <f t="shared" si="14"/>
        <v>1227717.9000000001</v>
      </c>
      <c r="O185" s="18">
        <f t="shared" si="13"/>
        <v>0.86011500712626809</v>
      </c>
    </row>
    <row r="186" spans="1:15" outlineLevel="2" x14ac:dyDescent="0.2">
      <c r="A186" s="2" t="s">
        <v>659</v>
      </c>
      <c r="B186" s="8" t="s">
        <v>18</v>
      </c>
      <c r="C186" s="8" t="s">
        <v>341</v>
      </c>
      <c r="D186" s="8" t="s">
        <v>684</v>
      </c>
      <c r="E186" s="4">
        <v>764391.48</v>
      </c>
      <c r="F186" s="4">
        <v>0</v>
      </c>
      <c r="G186" s="4">
        <v>764391.48</v>
      </c>
      <c r="H186" s="14">
        <v>212706.48</v>
      </c>
      <c r="I186" s="15">
        <f t="shared" si="12"/>
        <v>0.27826903565173178</v>
      </c>
      <c r="J186" s="49"/>
      <c r="K186" s="49"/>
      <c r="L186" s="50">
        <f t="shared" si="10"/>
        <v>212706.48</v>
      </c>
      <c r="M186" s="49">
        <f t="shared" si="11"/>
        <v>0.27826903565173178</v>
      </c>
      <c r="N186" s="17">
        <f t="shared" si="14"/>
        <v>551685</v>
      </c>
      <c r="O186" s="18">
        <f t="shared" si="13"/>
        <v>0.72173096434826822</v>
      </c>
    </row>
    <row r="187" spans="1:15" outlineLevel="2" x14ac:dyDescent="0.2">
      <c r="A187" s="2" t="s">
        <v>658</v>
      </c>
      <c r="B187" s="8" t="s">
        <v>18</v>
      </c>
      <c r="C187" s="8" t="s">
        <v>343</v>
      </c>
      <c r="D187" s="8" t="s">
        <v>684</v>
      </c>
      <c r="E187" s="4">
        <v>1700925.57</v>
      </c>
      <c r="F187" s="4">
        <v>0</v>
      </c>
      <c r="G187" s="4">
        <v>1700925.57</v>
      </c>
      <c r="H187" s="14">
        <v>422355.1</v>
      </c>
      <c r="I187" s="15">
        <f t="shared" si="12"/>
        <v>0.24830898391397571</v>
      </c>
      <c r="J187" s="49"/>
      <c r="K187" s="49"/>
      <c r="L187" s="50">
        <f t="shared" si="10"/>
        <v>422355.1</v>
      </c>
      <c r="M187" s="49">
        <f t="shared" si="11"/>
        <v>0.24830898391397571</v>
      </c>
      <c r="N187" s="17">
        <f t="shared" si="14"/>
        <v>1278570.4700000002</v>
      </c>
      <c r="O187" s="18">
        <f t="shared" si="13"/>
        <v>0.7516910160860244</v>
      </c>
    </row>
    <row r="188" spans="1:15" outlineLevel="2" x14ac:dyDescent="0.2">
      <c r="A188" s="2" t="s">
        <v>660</v>
      </c>
      <c r="B188" s="8" t="s">
        <v>18</v>
      </c>
      <c r="C188" s="8" t="s">
        <v>345</v>
      </c>
      <c r="D188" s="8" t="s">
        <v>684</v>
      </c>
      <c r="E188" s="4">
        <v>905114.58</v>
      </c>
      <c r="F188" s="4">
        <v>0</v>
      </c>
      <c r="G188" s="4">
        <v>905114.58</v>
      </c>
      <c r="H188" s="14">
        <v>64127.75</v>
      </c>
      <c r="I188" s="15">
        <f t="shared" si="12"/>
        <v>7.0850422053747059E-2</v>
      </c>
      <c r="J188" s="49"/>
      <c r="K188" s="49"/>
      <c r="L188" s="50">
        <f t="shared" si="10"/>
        <v>64127.75</v>
      </c>
      <c r="M188" s="49">
        <f t="shared" si="11"/>
        <v>7.0850422053747059E-2</v>
      </c>
      <c r="N188" s="17">
        <f t="shared" si="14"/>
        <v>840986.83</v>
      </c>
      <c r="O188" s="18">
        <f t="shared" si="13"/>
        <v>0.92914957794625297</v>
      </c>
    </row>
    <row r="189" spans="1:15" outlineLevel="2" x14ac:dyDescent="0.2">
      <c r="A189" s="2" t="s">
        <v>661</v>
      </c>
      <c r="B189" s="8" t="s">
        <v>18</v>
      </c>
      <c r="C189" s="8" t="s">
        <v>347</v>
      </c>
      <c r="D189" s="8" t="s">
        <v>684</v>
      </c>
      <c r="E189" s="4">
        <v>804150.9</v>
      </c>
      <c r="F189" s="4">
        <v>0</v>
      </c>
      <c r="G189" s="4">
        <v>804150.9</v>
      </c>
      <c r="H189" s="14">
        <v>225381.92</v>
      </c>
      <c r="I189" s="15">
        <f t="shared" si="12"/>
        <v>0.28027316763557686</v>
      </c>
      <c r="J189" s="49"/>
      <c r="K189" s="49"/>
      <c r="L189" s="50">
        <f t="shared" si="10"/>
        <v>225381.92</v>
      </c>
      <c r="M189" s="49">
        <f t="shared" si="11"/>
        <v>0.28027316763557686</v>
      </c>
      <c r="N189" s="17">
        <f t="shared" si="14"/>
        <v>578768.98</v>
      </c>
      <c r="O189" s="18">
        <f t="shared" si="13"/>
        <v>0.71972683236442314</v>
      </c>
    </row>
    <row r="190" spans="1:15" outlineLevel="2" x14ac:dyDescent="0.2">
      <c r="A190" s="2" t="s">
        <v>662</v>
      </c>
      <c r="B190" s="8" t="s">
        <v>18</v>
      </c>
      <c r="C190" s="8" t="s">
        <v>349</v>
      </c>
      <c r="D190" s="8" t="s">
        <v>684</v>
      </c>
      <c r="E190" s="4">
        <v>731358.34</v>
      </c>
      <c r="F190" s="4">
        <v>0</v>
      </c>
      <c r="G190" s="4">
        <v>731358.34</v>
      </c>
      <c r="H190" s="14">
        <v>203026.44</v>
      </c>
      <c r="I190" s="15">
        <f t="shared" si="12"/>
        <v>0.27760186613856075</v>
      </c>
      <c r="J190" s="49"/>
      <c r="K190" s="49"/>
      <c r="L190" s="50">
        <f t="shared" si="10"/>
        <v>203026.44</v>
      </c>
      <c r="M190" s="49">
        <f t="shared" si="11"/>
        <v>0.27760186613856075</v>
      </c>
      <c r="N190" s="17">
        <f t="shared" si="14"/>
        <v>528331.89999999991</v>
      </c>
      <c r="O190" s="18">
        <f t="shared" si="13"/>
        <v>0.72239813386143914</v>
      </c>
    </row>
    <row r="191" spans="1:15" outlineLevel="2" x14ac:dyDescent="0.2">
      <c r="A191" s="2" t="s">
        <v>663</v>
      </c>
      <c r="B191" s="8" t="s">
        <v>18</v>
      </c>
      <c r="C191" s="8" t="s">
        <v>351</v>
      </c>
      <c r="D191" s="8" t="s">
        <v>684</v>
      </c>
      <c r="E191" s="4">
        <v>289928.90000000002</v>
      </c>
      <c r="F191" s="4">
        <v>0</v>
      </c>
      <c r="G191" s="4">
        <v>289928.90000000002</v>
      </c>
      <c r="H191" s="14">
        <v>87329.72</v>
      </c>
      <c r="I191" s="15">
        <f t="shared" si="12"/>
        <v>0.30121081409959477</v>
      </c>
      <c r="J191" s="49"/>
      <c r="K191" s="49"/>
      <c r="L191" s="50">
        <f t="shared" si="10"/>
        <v>87329.72</v>
      </c>
      <c r="M191" s="49">
        <f t="shared" si="11"/>
        <v>0.30121081409959477</v>
      </c>
      <c r="N191" s="17">
        <f t="shared" si="14"/>
        <v>202599.18000000002</v>
      </c>
      <c r="O191" s="18">
        <f t="shared" si="13"/>
        <v>0.69878918590040529</v>
      </c>
    </row>
    <row r="192" spans="1:15" outlineLevel="2" x14ac:dyDescent="0.2">
      <c r="A192" s="2" t="s">
        <v>664</v>
      </c>
      <c r="B192" s="8" t="s">
        <v>18</v>
      </c>
      <c r="C192" s="8" t="s">
        <v>353</v>
      </c>
      <c r="D192" s="8" t="s">
        <v>684</v>
      </c>
      <c r="E192" s="4">
        <v>1619316.88</v>
      </c>
      <c r="F192" s="4">
        <v>0</v>
      </c>
      <c r="G192" s="4">
        <v>1619316.88</v>
      </c>
      <c r="H192" s="14">
        <v>358232.04</v>
      </c>
      <c r="I192" s="15">
        <f t="shared" si="12"/>
        <v>0.22122417448029072</v>
      </c>
      <c r="J192" s="49"/>
      <c r="K192" s="49"/>
      <c r="L192" s="50">
        <f t="shared" si="10"/>
        <v>358232.04</v>
      </c>
      <c r="M192" s="49">
        <f t="shared" si="11"/>
        <v>0.22122417448029072</v>
      </c>
      <c r="N192" s="17">
        <f t="shared" si="14"/>
        <v>1261084.8399999999</v>
      </c>
      <c r="O192" s="18">
        <f t="shared" si="13"/>
        <v>0.77877582551970925</v>
      </c>
    </row>
    <row r="193" spans="1:15" outlineLevel="2" x14ac:dyDescent="0.2">
      <c r="A193" s="2" t="s">
        <v>665</v>
      </c>
      <c r="B193" s="8" t="s">
        <v>18</v>
      </c>
      <c r="C193" s="8" t="s">
        <v>355</v>
      </c>
      <c r="D193" s="8" t="s">
        <v>684</v>
      </c>
      <c r="E193" s="4">
        <v>3075903.29</v>
      </c>
      <c r="F193" s="4">
        <v>0</v>
      </c>
      <c r="G193" s="4">
        <v>3075903.29</v>
      </c>
      <c r="H193" s="14">
        <v>737420.49</v>
      </c>
      <c r="I193" s="15">
        <f t="shared" si="12"/>
        <v>0.23974111682815619</v>
      </c>
      <c r="J193" s="49"/>
      <c r="K193" s="49"/>
      <c r="L193" s="50">
        <f t="shared" si="10"/>
        <v>737420.49</v>
      </c>
      <c r="M193" s="49">
        <f t="shared" si="11"/>
        <v>0.23974111682815619</v>
      </c>
      <c r="N193" s="17">
        <f t="shared" si="14"/>
        <v>2338482.7999999998</v>
      </c>
      <c r="O193" s="18">
        <f t="shared" si="13"/>
        <v>0.76025888317184376</v>
      </c>
    </row>
    <row r="194" spans="1:15" outlineLevel="2" x14ac:dyDescent="0.2">
      <c r="A194" s="2" t="s">
        <v>666</v>
      </c>
      <c r="B194" s="8" t="s">
        <v>18</v>
      </c>
      <c r="C194" s="8" t="s">
        <v>357</v>
      </c>
      <c r="D194" s="8" t="s">
        <v>684</v>
      </c>
      <c r="E194" s="4">
        <v>2130113.75</v>
      </c>
      <c r="F194" s="4">
        <v>0</v>
      </c>
      <c r="G194" s="4">
        <v>2130113.75</v>
      </c>
      <c r="H194" s="14">
        <v>620807.67000000004</v>
      </c>
      <c r="I194" s="15">
        <f t="shared" si="12"/>
        <v>0.29144343582590371</v>
      </c>
      <c r="J194" s="49"/>
      <c r="K194" s="49"/>
      <c r="L194" s="50">
        <f t="shared" si="10"/>
        <v>620807.67000000004</v>
      </c>
      <c r="M194" s="49">
        <f t="shared" si="11"/>
        <v>0.29144343582590371</v>
      </c>
      <c r="N194" s="17">
        <f t="shared" si="14"/>
        <v>1509306.08</v>
      </c>
      <c r="O194" s="18">
        <f t="shared" si="13"/>
        <v>0.7085565641740964</v>
      </c>
    </row>
    <row r="195" spans="1:15" outlineLevel="1" x14ac:dyDescent="0.2">
      <c r="B195" s="8"/>
      <c r="C195" s="8"/>
      <c r="D195" s="10" t="s">
        <v>768</v>
      </c>
      <c r="E195" s="4">
        <f>SUBTOTAL(9,E183:E194)</f>
        <v>15378797.699999999</v>
      </c>
      <c r="F195" s="4">
        <f>SUBTOTAL(9,F183:F194)</f>
        <v>0</v>
      </c>
      <c r="G195" s="4">
        <f>SUBTOTAL(9,G183:G194)</f>
        <v>15378797.699999999</v>
      </c>
      <c r="H195" s="14">
        <f>SUBTOTAL(9,H183:H194)</f>
        <v>3525196.8999999994</v>
      </c>
      <c r="I195" s="15">
        <f t="shared" si="12"/>
        <v>0.22922447962235692</v>
      </c>
      <c r="J195" s="49"/>
      <c r="K195" s="49"/>
      <c r="L195" s="50">
        <f t="shared" si="10"/>
        <v>3525196.8999999994</v>
      </c>
      <c r="M195" s="49">
        <f t="shared" si="11"/>
        <v>0.22922447962235692</v>
      </c>
      <c r="N195" s="17">
        <f>SUBTOTAL(9,N183:N194)</f>
        <v>11853600.799999999</v>
      </c>
      <c r="O195" s="18">
        <f t="shared" si="13"/>
        <v>0.77077552037764296</v>
      </c>
    </row>
    <row r="196" spans="1:15" outlineLevel="2" x14ac:dyDescent="0.2">
      <c r="A196" s="2" t="s">
        <v>655</v>
      </c>
      <c r="B196" s="8" t="s">
        <v>18</v>
      </c>
      <c r="C196" s="8" t="s">
        <v>359</v>
      </c>
      <c r="D196" s="8" t="s">
        <v>685</v>
      </c>
      <c r="E196" s="4">
        <v>3437343.97</v>
      </c>
      <c r="F196" s="4">
        <v>0</v>
      </c>
      <c r="G196" s="4">
        <v>3437343.97</v>
      </c>
      <c r="H196" s="14">
        <v>665741</v>
      </c>
      <c r="I196" s="15">
        <f t="shared" si="12"/>
        <v>0.1936789002818359</v>
      </c>
      <c r="J196" s="49"/>
      <c r="K196" s="49"/>
      <c r="L196" s="50">
        <f t="shared" si="10"/>
        <v>665741</v>
      </c>
      <c r="M196" s="49">
        <f t="shared" si="11"/>
        <v>0.1936789002818359</v>
      </c>
      <c r="N196" s="17">
        <f t="shared" si="14"/>
        <v>2771602.97</v>
      </c>
      <c r="O196" s="18">
        <f t="shared" si="13"/>
        <v>0.80632109971816412</v>
      </c>
    </row>
    <row r="197" spans="1:15" outlineLevel="2" x14ac:dyDescent="0.2">
      <c r="A197" s="2" t="s">
        <v>656</v>
      </c>
      <c r="B197" s="8" t="s">
        <v>18</v>
      </c>
      <c r="C197" s="8" t="s">
        <v>361</v>
      </c>
      <c r="D197" s="8" t="s">
        <v>685</v>
      </c>
      <c r="E197" s="4">
        <v>423067.91</v>
      </c>
      <c r="F197" s="4">
        <v>0</v>
      </c>
      <c r="G197" s="4">
        <v>423067.91</v>
      </c>
      <c r="H197" s="14">
        <v>124846.81</v>
      </c>
      <c r="I197" s="15">
        <f t="shared" si="12"/>
        <v>0.29509874667639058</v>
      </c>
      <c r="J197" s="49"/>
      <c r="K197" s="49"/>
      <c r="L197" s="50">
        <f t="shared" si="10"/>
        <v>124846.81</v>
      </c>
      <c r="M197" s="49">
        <f t="shared" si="11"/>
        <v>0.29509874667639058</v>
      </c>
      <c r="N197" s="17">
        <f t="shared" si="14"/>
        <v>298221.09999999998</v>
      </c>
      <c r="O197" s="18">
        <f t="shared" si="13"/>
        <v>0.70490125332360942</v>
      </c>
    </row>
    <row r="198" spans="1:15" outlineLevel="2" x14ac:dyDescent="0.2">
      <c r="A198" s="2" t="s">
        <v>657</v>
      </c>
      <c r="B198" s="8" t="s">
        <v>18</v>
      </c>
      <c r="C198" s="8" t="s">
        <v>363</v>
      </c>
      <c r="D198" s="8" t="s">
        <v>685</v>
      </c>
      <c r="E198" s="4">
        <v>2854776.15</v>
      </c>
      <c r="F198" s="4">
        <v>0</v>
      </c>
      <c r="G198" s="4">
        <v>2854776.15</v>
      </c>
      <c r="H198" s="14">
        <v>399340.32</v>
      </c>
      <c r="I198" s="15">
        <f t="shared" si="12"/>
        <v>0.13988498537792535</v>
      </c>
      <c r="J198" s="49"/>
      <c r="K198" s="49"/>
      <c r="L198" s="50">
        <f t="shared" si="10"/>
        <v>399340.32</v>
      </c>
      <c r="M198" s="49">
        <f t="shared" si="11"/>
        <v>0.13988498537792535</v>
      </c>
      <c r="N198" s="17">
        <f t="shared" si="14"/>
        <v>2455435.83</v>
      </c>
      <c r="O198" s="18">
        <f t="shared" si="13"/>
        <v>0.86011501462207474</v>
      </c>
    </row>
    <row r="199" spans="1:15" outlineLevel="2" x14ac:dyDescent="0.2">
      <c r="A199" s="2" t="s">
        <v>659</v>
      </c>
      <c r="B199" s="8" t="s">
        <v>18</v>
      </c>
      <c r="C199" s="8" t="s">
        <v>365</v>
      </c>
      <c r="D199" s="8" t="s">
        <v>685</v>
      </c>
      <c r="E199" s="4">
        <v>1528782.96</v>
      </c>
      <c r="F199" s="4">
        <v>0</v>
      </c>
      <c r="G199" s="4">
        <v>1528782.96</v>
      </c>
      <c r="H199" s="14">
        <v>425412.98</v>
      </c>
      <c r="I199" s="15">
        <f t="shared" si="12"/>
        <v>0.27826904873403352</v>
      </c>
      <c r="J199" s="49"/>
      <c r="K199" s="49"/>
      <c r="L199" s="50">
        <f t="shared" si="10"/>
        <v>425412.98</v>
      </c>
      <c r="M199" s="49">
        <f t="shared" si="11"/>
        <v>0.27826904873403352</v>
      </c>
      <c r="N199" s="17">
        <f t="shared" si="14"/>
        <v>1103369.98</v>
      </c>
      <c r="O199" s="18">
        <f t="shared" si="13"/>
        <v>0.72173095126596654</v>
      </c>
    </row>
    <row r="200" spans="1:15" outlineLevel="2" x14ac:dyDescent="0.2">
      <c r="A200" s="2" t="s">
        <v>658</v>
      </c>
      <c r="B200" s="8" t="s">
        <v>18</v>
      </c>
      <c r="C200" s="8" t="s">
        <v>367</v>
      </c>
      <c r="D200" s="8" t="s">
        <v>685</v>
      </c>
      <c r="E200" s="4">
        <v>3401851.15</v>
      </c>
      <c r="F200" s="4">
        <v>0</v>
      </c>
      <c r="G200" s="4">
        <v>3401851.15</v>
      </c>
      <c r="H200" s="14">
        <v>860981.31</v>
      </c>
      <c r="I200" s="15">
        <f t="shared" si="12"/>
        <v>0.25309199963084805</v>
      </c>
      <c r="J200" s="49"/>
      <c r="K200" s="49"/>
      <c r="L200" s="50">
        <f t="shared" si="10"/>
        <v>860981.31</v>
      </c>
      <c r="M200" s="49">
        <f t="shared" si="11"/>
        <v>0.25309199963084805</v>
      </c>
      <c r="N200" s="17">
        <f t="shared" si="14"/>
        <v>2540869.84</v>
      </c>
      <c r="O200" s="18">
        <f t="shared" si="13"/>
        <v>0.74690800036915195</v>
      </c>
    </row>
    <row r="201" spans="1:15" outlineLevel="2" x14ac:dyDescent="0.2">
      <c r="A201" s="2" t="s">
        <v>660</v>
      </c>
      <c r="B201" s="8" t="s">
        <v>18</v>
      </c>
      <c r="C201" s="8" t="s">
        <v>369</v>
      </c>
      <c r="D201" s="8" t="s">
        <v>685</v>
      </c>
      <c r="E201" s="4">
        <v>1810229.15</v>
      </c>
      <c r="F201" s="4">
        <v>0</v>
      </c>
      <c r="G201" s="4">
        <v>1810229.15</v>
      </c>
      <c r="H201" s="14">
        <v>128255.5</v>
      </c>
      <c r="I201" s="15">
        <f t="shared" si="12"/>
        <v>7.0850422445136299E-2</v>
      </c>
      <c r="J201" s="49"/>
      <c r="K201" s="49"/>
      <c r="L201" s="50">
        <f t="shared" si="10"/>
        <v>128255.5</v>
      </c>
      <c r="M201" s="49">
        <f t="shared" si="11"/>
        <v>7.0850422445136299E-2</v>
      </c>
      <c r="N201" s="17">
        <f t="shared" si="14"/>
        <v>1681973.65</v>
      </c>
      <c r="O201" s="18">
        <f t="shared" si="13"/>
        <v>0.92914957755486371</v>
      </c>
    </row>
    <row r="202" spans="1:15" outlineLevel="2" x14ac:dyDescent="0.2">
      <c r="A202" s="2" t="s">
        <v>661</v>
      </c>
      <c r="B202" s="8" t="s">
        <v>18</v>
      </c>
      <c r="C202" s="8" t="s">
        <v>371</v>
      </c>
      <c r="D202" s="8" t="s">
        <v>685</v>
      </c>
      <c r="E202" s="4">
        <v>1608301.8</v>
      </c>
      <c r="F202" s="4">
        <v>0</v>
      </c>
      <c r="G202" s="4">
        <v>1608301.8</v>
      </c>
      <c r="H202" s="14">
        <v>450763.84</v>
      </c>
      <c r="I202" s="15">
        <f t="shared" si="12"/>
        <v>0.28027316763557686</v>
      </c>
      <c r="J202" s="49"/>
      <c r="K202" s="49"/>
      <c r="L202" s="50">
        <f t="shared" si="10"/>
        <v>450763.84</v>
      </c>
      <c r="M202" s="49">
        <f t="shared" si="11"/>
        <v>0.28027316763557686</v>
      </c>
      <c r="N202" s="17">
        <f t="shared" si="14"/>
        <v>1157537.96</v>
      </c>
      <c r="O202" s="18">
        <f t="shared" si="13"/>
        <v>0.71972683236442314</v>
      </c>
    </row>
    <row r="203" spans="1:15" outlineLevel="2" x14ac:dyDescent="0.2">
      <c r="A203" s="2" t="s">
        <v>662</v>
      </c>
      <c r="B203" s="8" t="s">
        <v>18</v>
      </c>
      <c r="C203" s="8" t="s">
        <v>373</v>
      </c>
      <c r="D203" s="8" t="s">
        <v>685</v>
      </c>
      <c r="E203" s="4">
        <v>1462716.67</v>
      </c>
      <c r="F203" s="4">
        <v>0</v>
      </c>
      <c r="G203" s="4">
        <v>1462716.67</v>
      </c>
      <c r="H203" s="14">
        <v>406052.89</v>
      </c>
      <c r="I203" s="15">
        <f t="shared" si="12"/>
        <v>0.27760187487300603</v>
      </c>
      <c r="J203" s="49"/>
      <c r="K203" s="49"/>
      <c r="L203" s="50">
        <f t="shared" si="10"/>
        <v>406052.89</v>
      </c>
      <c r="M203" s="49">
        <f t="shared" si="11"/>
        <v>0.27760187487300603</v>
      </c>
      <c r="N203" s="17">
        <f t="shared" si="14"/>
        <v>1056663.7799999998</v>
      </c>
      <c r="O203" s="18">
        <f t="shared" si="13"/>
        <v>0.72239812512699386</v>
      </c>
    </row>
    <row r="204" spans="1:15" outlineLevel="2" x14ac:dyDescent="0.2">
      <c r="A204" s="2" t="s">
        <v>663</v>
      </c>
      <c r="B204" s="8" t="s">
        <v>18</v>
      </c>
      <c r="C204" s="8" t="s">
        <v>375</v>
      </c>
      <c r="D204" s="8" t="s">
        <v>685</v>
      </c>
      <c r="E204" s="4">
        <v>579857.80000000005</v>
      </c>
      <c r="F204" s="4">
        <v>0</v>
      </c>
      <c r="G204" s="4">
        <v>579857.80000000005</v>
      </c>
      <c r="H204" s="14">
        <v>174659.44</v>
      </c>
      <c r="I204" s="15">
        <f t="shared" si="12"/>
        <v>0.30121081409959477</v>
      </c>
      <c r="J204" s="49"/>
      <c r="K204" s="49"/>
      <c r="L204" s="50">
        <f t="shared" si="10"/>
        <v>174659.44</v>
      </c>
      <c r="M204" s="49">
        <f t="shared" si="11"/>
        <v>0.30121081409959477</v>
      </c>
      <c r="N204" s="17">
        <f t="shared" si="14"/>
        <v>405198.36000000004</v>
      </c>
      <c r="O204" s="18">
        <f t="shared" si="13"/>
        <v>0.69878918590040529</v>
      </c>
    </row>
    <row r="205" spans="1:15" outlineLevel="2" x14ac:dyDescent="0.2">
      <c r="A205" s="2" t="s">
        <v>664</v>
      </c>
      <c r="B205" s="8" t="s">
        <v>18</v>
      </c>
      <c r="C205" s="8" t="s">
        <v>377</v>
      </c>
      <c r="D205" s="8" t="s">
        <v>685</v>
      </c>
      <c r="E205" s="4">
        <v>3238633.75</v>
      </c>
      <c r="F205" s="4">
        <v>0</v>
      </c>
      <c r="G205" s="4">
        <v>3238633.75</v>
      </c>
      <c r="H205" s="14">
        <v>716464.07</v>
      </c>
      <c r="I205" s="15">
        <f t="shared" si="12"/>
        <v>0.22122417207564762</v>
      </c>
      <c r="J205" s="49"/>
      <c r="K205" s="49"/>
      <c r="L205" s="50">
        <f t="shared" ref="L205:L268" si="15">H205+K205</f>
        <v>716464.07</v>
      </c>
      <c r="M205" s="49">
        <f t="shared" ref="M205:M268" si="16">L205/G205</f>
        <v>0.22122417207564762</v>
      </c>
      <c r="N205" s="17">
        <f t="shared" si="14"/>
        <v>2522169.6800000002</v>
      </c>
      <c r="O205" s="18">
        <f t="shared" si="13"/>
        <v>0.7787758279243524</v>
      </c>
    </row>
    <row r="206" spans="1:15" outlineLevel="2" x14ac:dyDescent="0.2">
      <c r="A206" s="2" t="s">
        <v>665</v>
      </c>
      <c r="B206" s="8" t="s">
        <v>18</v>
      </c>
      <c r="C206" s="8" t="s">
        <v>379</v>
      </c>
      <c r="D206" s="8" t="s">
        <v>685</v>
      </c>
      <c r="E206" s="4">
        <v>6151806.5899999999</v>
      </c>
      <c r="F206" s="4">
        <v>0</v>
      </c>
      <c r="G206" s="4">
        <v>6151806.5899999999</v>
      </c>
      <c r="H206" s="14">
        <v>1474841</v>
      </c>
      <c r="I206" s="15">
        <f t="shared" si="12"/>
        <v>0.23974111968952522</v>
      </c>
      <c r="J206" s="49"/>
      <c r="K206" s="49"/>
      <c r="L206" s="50">
        <f t="shared" si="15"/>
        <v>1474841</v>
      </c>
      <c r="M206" s="49">
        <f t="shared" si="16"/>
        <v>0.23974111968952522</v>
      </c>
      <c r="N206" s="17">
        <f t="shared" si="14"/>
        <v>4676965.59</v>
      </c>
      <c r="O206" s="18">
        <f t="shared" si="13"/>
        <v>0.76025888031047473</v>
      </c>
    </row>
    <row r="207" spans="1:15" outlineLevel="2" x14ac:dyDescent="0.2">
      <c r="A207" s="2" t="s">
        <v>666</v>
      </c>
      <c r="B207" s="8" t="s">
        <v>18</v>
      </c>
      <c r="C207" s="8" t="s">
        <v>381</v>
      </c>
      <c r="D207" s="8" t="s">
        <v>685</v>
      </c>
      <c r="E207" s="4">
        <v>4260227.51</v>
      </c>
      <c r="F207" s="4">
        <v>0</v>
      </c>
      <c r="G207" s="4">
        <v>4260227.51</v>
      </c>
      <c r="H207" s="14">
        <v>1241615.33</v>
      </c>
      <c r="I207" s="15">
        <f t="shared" si="12"/>
        <v>0.29144343279450824</v>
      </c>
      <c r="J207" s="49"/>
      <c r="K207" s="49"/>
      <c r="L207" s="50">
        <f t="shared" si="15"/>
        <v>1241615.33</v>
      </c>
      <c r="M207" s="49">
        <f t="shared" si="16"/>
        <v>0.29144343279450824</v>
      </c>
      <c r="N207" s="17">
        <f t="shared" si="14"/>
        <v>3018612.1799999997</v>
      </c>
      <c r="O207" s="18">
        <f t="shared" si="13"/>
        <v>0.70855656720549176</v>
      </c>
    </row>
    <row r="208" spans="1:15" outlineLevel="1" x14ac:dyDescent="0.2">
      <c r="B208" s="8"/>
      <c r="C208" s="8"/>
      <c r="D208" s="10" t="s">
        <v>769</v>
      </c>
      <c r="E208" s="4">
        <f>SUBTOTAL(9,E196:E207)</f>
        <v>30757595.410000004</v>
      </c>
      <c r="F208" s="4">
        <f>SUBTOTAL(9,F196:F207)</f>
        <v>0</v>
      </c>
      <c r="G208" s="4">
        <f>SUBTOTAL(9,G196:G207)</f>
        <v>30757595.410000004</v>
      </c>
      <c r="H208" s="14">
        <f>SUBTOTAL(9,H196:H207)</f>
        <v>7068974.4900000002</v>
      </c>
      <c r="I208" s="15">
        <f t="shared" si="12"/>
        <v>0.22982858041307461</v>
      </c>
      <c r="J208" s="49"/>
      <c r="K208" s="49"/>
      <c r="L208" s="50">
        <f t="shared" si="15"/>
        <v>7068974.4900000002</v>
      </c>
      <c r="M208" s="49">
        <f t="shared" si="16"/>
        <v>0.22982858041307461</v>
      </c>
      <c r="N208" s="17">
        <f>SUBTOTAL(9,N196:N207)</f>
        <v>23688620.920000002</v>
      </c>
      <c r="O208" s="18">
        <f t="shared" si="13"/>
        <v>0.77017141958692537</v>
      </c>
    </row>
    <row r="209" spans="1:15" outlineLevel="2" x14ac:dyDescent="0.2">
      <c r="A209" s="2" t="s">
        <v>655</v>
      </c>
      <c r="B209" s="8" t="s">
        <v>18</v>
      </c>
      <c r="C209" s="8" t="s">
        <v>383</v>
      </c>
      <c r="D209" s="8" t="s">
        <v>686</v>
      </c>
      <c r="E209" s="4">
        <v>7252795.7699999996</v>
      </c>
      <c r="F209" s="4">
        <v>0</v>
      </c>
      <c r="G209" s="4">
        <v>7252795.7699999996</v>
      </c>
      <c r="H209" s="14">
        <v>1154979.71</v>
      </c>
      <c r="I209" s="15">
        <f t="shared" si="12"/>
        <v>0.15924613716235939</v>
      </c>
      <c r="J209" s="49"/>
      <c r="K209" s="49"/>
      <c r="L209" s="50">
        <f t="shared" si="15"/>
        <v>1154979.71</v>
      </c>
      <c r="M209" s="49">
        <f t="shared" si="16"/>
        <v>0.15924613716235939</v>
      </c>
      <c r="N209" s="17">
        <f t="shared" si="14"/>
        <v>6097816.0599999996</v>
      </c>
      <c r="O209" s="18">
        <f t="shared" si="13"/>
        <v>0.84075386283764064</v>
      </c>
    </row>
    <row r="210" spans="1:15" outlineLevel="2" x14ac:dyDescent="0.2">
      <c r="A210" s="2" t="s">
        <v>656</v>
      </c>
      <c r="B210" s="8" t="s">
        <v>18</v>
      </c>
      <c r="C210" s="8" t="s">
        <v>385</v>
      </c>
      <c r="D210" s="8" t="s">
        <v>686</v>
      </c>
      <c r="E210" s="4">
        <v>892673.29</v>
      </c>
      <c r="F210" s="4">
        <v>0</v>
      </c>
      <c r="G210" s="4">
        <v>892673.29</v>
      </c>
      <c r="H210" s="14">
        <v>233413.66</v>
      </c>
      <c r="I210" s="15">
        <f t="shared" ref="I210:I273" si="17">H210/G210</f>
        <v>0.26147714131784988</v>
      </c>
      <c r="J210" s="49"/>
      <c r="K210" s="49"/>
      <c r="L210" s="50">
        <f t="shared" si="15"/>
        <v>233413.66</v>
      </c>
      <c r="M210" s="49">
        <f t="shared" si="16"/>
        <v>0.26147714131784988</v>
      </c>
      <c r="N210" s="17">
        <f t="shared" si="14"/>
        <v>659259.63</v>
      </c>
      <c r="O210" s="18">
        <f t="shared" ref="O210:O273" si="18">N210/G210</f>
        <v>0.73852285868215006</v>
      </c>
    </row>
    <row r="211" spans="1:15" outlineLevel="2" x14ac:dyDescent="0.2">
      <c r="A211" s="2" t="s">
        <v>657</v>
      </c>
      <c r="B211" s="8" t="s">
        <v>18</v>
      </c>
      <c r="C211" s="8" t="s">
        <v>387</v>
      </c>
      <c r="D211" s="8" t="s">
        <v>686</v>
      </c>
      <c r="E211" s="4">
        <v>6023577.6699999999</v>
      </c>
      <c r="F211" s="4">
        <v>0</v>
      </c>
      <c r="G211" s="4">
        <v>6023577.6699999999</v>
      </c>
      <c r="H211" s="14">
        <v>684812.06</v>
      </c>
      <c r="I211" s="15">
        <f t="shared" si="17"/>
        <v>0.11368859131852119</v>
      </c>
      <c r="J211" s="49"/>
      <c r="K211" s="49"/>
      <c r="L211" s="50">
        <f t="shared" si="15"/>
        <v>684812.06</v>
      </c>
      <c r="M211" s="49">
        <f t="shared" si="16"/>
        <v>0.11368859131852119</v>
      </c>
      <c r="N211" s="17">
        <f t="shared" si="14"/>
        <v>5338765.6099999994</v>
      </c>
      <c r="O211" s="18">
        <f t="shared" si="18"/>
        <v>0.88631140868147873</v>
      </c>
    </row>
    <row r="212" spans="1:15" outlineLevel="2" x14ac:dyDescent="0.2">
      <c r="A212" s="2" t="s">
        <v>659</v>
      </c>
      <c r="B212" s="8" t="s">
        <v>18</v>
      </c>
      <c r="C212" s="8" t="s">
        <v>389</v>
      </c>
      <c r="D212" s="8" t="s">
        <v>686</v>
      </c>
      <c r="E212" s="4">
        <v>3225732.04</v>
      </c>
      <c r="F212" s="4">
        <v>0</v>
      </c>
      <c r="G212" s="4">
        <v>3225732.04</v>
      </c>
      <c r="H212" s="14">
        <v>639978.37</v>
      </c>
      <c r="I212" s="15">
        <f t="shared" si="17"/>
        <v>0.19839787126273514</v>
      </c>
      <c r="J212" s="49"/>
      <c r="K212" s="49"/>
      <c r="L212" s="50">
        <f t="shared" si="15"/>
        <v>639978.37</v>
      </c>
      <c r="M212" s="49">
        <f t="shared" si="16"/>
        <v>0.19839787126273514</v>
      </c>
      <c r="N212" s="17">
        <f t="shared" si="14"/>
        <v>2585753.67</v>
      </c>
      <c r="O212" s="18">
        <f t="shared" si="18"/>
        <v>0.80160212873726477</v>
      </c>
    </row>
    <row r="213" spans="1:15" outlineLevel="2" x14ac:dyDescent="0.2">
      <c r="A213" s="2" t="s">
        <v>658</v>
      </c>
      <c r="B213" s="8" t="s">
        <v>18</v>
      </c>
      <c r="C213" s="8" t="s">
        <v>391</v>
      </c>
      <c r="D213" s="8" t="s">
        <v>686</v>
      </c>
      <c r="E213" s="4">
        <v>7177905.9199999999</v>
      </c>
      <c r="F213" s="4">
        <v>0</v>
      </c>
      <c r="G213" s="4">
        <v>7177905.9199999999</v>
      </c>
      <c r="H213" s="14">
        <v>1665567.42</v>
      </c>
      <c r="I213" s="15">
        <f t="shared" si="17"/>
        <v>0.23204085405454852</v>
      </c>
      <c r="J213" s="49"/>
      <c r="K213" s="49"/>
      <c r="L213" s="50">
        <f t="shared" si="15"/>
        <v>1665567.42</v>
      </c>
      <c r="M213" s="49">
        <f t="shared" si="16"/>
        <v>0.23204085405454852</v>
      </c>
      <c r="N213" s="17">
        <f t="shared" si="14"/>
        <v>5512338.5</v>
      </c>
      <c r="O213" s="18">
        <f t="shared" si="18"/>
        <v>0.76795914594545145</v>
      </c>
    </row>
    <row r="214" spans="1:15" outlineLevel="2" x14ac:dyDescent="0.2">
      <c r="A214" s="2" t="s">
        <v>660</v>
      </c>
      <c r="B214" s="8" t="s">
        <v>18</v>
      </c>
      <c r="C214" s="8" t="s">
        <v>393</v>
      </c>
      <c r="D214" s="8" t="s">
        <v>686</v>
      </c>
      <c r="E214" s="4">
        <v>3819583.51</v>
      </c>
      <c r="F214" s="4">
        <v>0</v>
      </c>
      <c r="G214" s="4">
        <v>3819583.51</v>
      </c>
      <c r="H214" s="14">
        <v>0</v>
      </c>
      <c r="I214" s="15">
        <f t="shared" si="17"/>
        <v>0</v>
      </c>
      <c r="J214" s="49"/>
      <c r="K214" s="49"/>
      <c r="L214" s="50">
        <f t="shared" si="15"/>
        <v>0</v>
      </c>
      <c r="M214" s="49">
        <f t="shared" si="16"/>
        <v>0</v>
      </c>
      <c r="N214" s="17">
        <f t="shared" si="14"/>
        <v>3819583.51</v>
      </c>
      <c r="O214" s="18">
        <f t="shared" si="18"/>
        <v>1</v>
      </c>
    </row>
    <row r="215" spans="1:15" outlineLevel="2" x14ac:dyDescent="0.2">
      <c r="A215" s="2" t="s">
        <v>661</v>
      </c>
      <c r="B215" s="8" t="s">
        <v>18</v>
      </c>
      <c r="C215" s="8" t="s">
        <v>395</v>
      </c>
      <c r="D215" s="8" t="s">
        <v>686</v>
      </c>
      <c r="E215" s="4">
        <v>3393516.81</v>
      </c>
      <c r="F215" s="4">
        <v>0</v>
      </c>
      <c r="G215" s="4">
        <v>3393516.81</v>
      </c>
      <c r="H215" s="14">
        <v>554659.01</v>
      </c>
      <c r="I215" s="15">
        <f t="shared" si="17"/>
        <v>0.16344666640976505</v>
      </c>
      <c r="J215" s="49"/>
      <c r="K215" s="49"/>
      <c r="L215" s="50">
        <f t="shared" si="15"/>
        <v>554659.01</v>
      </c>
      <c r="M215" s="49">
        <f t="shared" si="16"/>
        <v>0.16344666640976505</v>
      </c>
      <c r="N215" s="17">
        <f t="shared" si="14"/>
        <v>2838857.8</v>
      </c>
      <c r="O215" s="18">
        <f t="shared" si="18"/>
        <v>0.83655333359023487</v>
      </c>
    </row>
    <row r="216" spans="1:15" outlineLevel="2" x14ac:dyDescent="0.2">
      <c r="A216" s="2" t="s">
        <v>662</v>
      </c>
      <c r="B216" s="8" t="s">
        <v>18</v>
      </c>
      <c r="C216" s="8" t="s">
        <v>397</v>
      </c>
      <c r="D216" s="8" t="s">
        <v>686</v>
      </c>
      <c r="E216" s="4">
        <v>3086332.18</v>
      </c>
      <c r="F216" s="4">
        <v>0</v>
      </c>
      <c r="G216" s="4">
        <v>3086332.18</v>
      </c>
      <c r="H216" s="14">
        <v>856771.59</v>
      </c>
      <c r="I216" s="15">
        <f t="shared" si="17"/>
        <v>0.27760187174667633</v>
      </c>
      <c r="J216" s="49"/>
      <c r="K216" s="49"/>
      <c r="L216" s="50">
        <f t="shared" si="15"/>
        <v>856771.59</v>
      </c>
      <c r="M216" s="49">
        <f t="shared" si="16"/>
        <v>0.27760187174667633</v>
      </c>
      <c r="N216" s="17">
        <f t="shared" si="14"/>
        <v>2229560.5900000003</v>
      </c>
      <c r="O216" s="18">
        <f t="shared" si="18"/>
        <v>0.72239812825332372</v>
      </c>
    </row>
    <row r="217" spans="1:15" outlineLevel="2" x14ac:dyDescent="0.2">
      <c r="A217" s="2" t="s">
        <v>663</v>
      </c>
      <c r="B217" s="8" t="s">
        <v>18</v>
      </c>
      <c r="C217" s="8" t="s">
        <v>399</v>
      </c>
      <c r="D217" s="8" t="s">
        <v>686</v>
      </c>
      <c r="E217" s="4">
        <v>1223499.97</v>
      </c>
      <c r="F217" s="4">
        <v>0</v>
      </c>
      <c r="G217" s="4">
        <v>1223499.97</v>
      </c>
      <c r="H217" s="14">
        <v>368531.4</v>
      </c>
      <c r="I217" s="15">
        <f t="shared" si="17"/>
        <v>0.3012107961065173</v>
      </c>
      <c r="J217" s="49"/>
      <c r="K217" s="49"/>
      <c r="L217" s="50">
        <f t="shared" si="15"/>
        <v>368531.4</v>
      </c>
      <c r="M217" s="49">
        <f t="shared" si="16"/>
        <v>0.3012107961065173</v>
      </c>
      <c r="N217" s="17">
        <f t="shared" si="14"/>
        <v>854968.57</v>
      </c>
      <c r="O217" s="18">
        <f t="shared" si="18"/>
        <v>0.69878920389348265</v>
      </c>
    </row>
    <row r="218" spans="1:15" outlineLevel="2" x14ac:dyDescent="0.2">
      <c r="A218" s="2" t="s">
        <v>664</v>
      </c>
      <c r="B218" s="8" t="s">
        <v>18</v>
      </c>
      <c r="C218" s="8" t="s">
        <v>401</v>
      </c>
      <c r="D218" s="8" t="s">
        <v>686</v>
      </c>
      <c r="E218" s="4">
        <v>6833517.2199999997</v>
      </c>
      <c r="F218" s="4">
        <v>0</v>
      </c>
      <c r="G218" s="4">
        <v>6833517.2199999997</v>
      </c>
      <c r="H218" s="14">
        <v>1349316.91</v>
      </c>
      <c r="I218" s="15">
        <f t="shared" si="17"/>
        <v>0.1974556976385288</v>
      </c>
      <c r="J218" s="49"/>
      <c r="K218" s="49"/>
      <c r="L218" s="50">
        <f t="shared" si="15"/>
        <v>1349316.91</v>
      </c>
      <c r="M218" s="49">
        <f t="shared" si="16"/>
        <v>0.1974556976385288</v>
      </c>
      <c r="N218" s="17">
        <f t="shared" si="14"/>
        <v>5484200.3099999996</v>
      </c>
      <c r="O218" s="18">
        <f t="shared" si="18"/>
        <v>0.80254430236147112</v>
      </c>
    </row>
    <row r="219" spans="1:15" outlineLevel="2" x14ac:dyDescent="0.2">
      <c r="A219" s="2" t="s">
        <v>665</v>
      </c>
      <c r="B219" s="8" t="s">
        <v>18</v>
      </c>
      <c r="C219" s="8" t="s">
        <v>403</v>
      </c>
      <c r="D219" s="8" t="s">
        <v>686</v>
      </c>
      <c r="E219" s="4">
        <v>12980311.9</v>
      </c>
      <c r="F219" s="4">
        <v>0</v>
      </c>
      <c r="G219" s="4">
        <v>12980311.9</v>
      </c>
      <c r="H219" s="14">
        <v>2847495.06</v>
      </c>
      <c r="I219" s="15">
        <f t="shared" si="17"/>
        <v>0.21937031112480432</v>
      </c>
      <c r="J219" s="49"/>
      <c r="K219" s="49"/>
      <c r="L219" s="50">
        <f t="shared" si="15"/>
        <v>2847495.06</v>
      </c>
      <c r="M219" s="49">
        <f t="shared" si="16"/>
        <v>0.21937031112480432</v>
      </c>
      <c r="N219" s="17">
        <f t="shared" si="14"/>
        <v>10132816.84</v>
      </c>
      <c r="O219" s="18">
        <f t="shared" si="18"/>
        <v>0.78062968887519568</v>
      </c>
    </row>
    <row r="220" spans="1:15" outlineLevel="2" x14ac:dyDescent="0.2">
      <c r="A220" s="2" t="s">
        <v>666</v>
      </c>
      <c r="B220" s="8" t="s">
        <v>18</v>
      </c>
      <c r="C220" s="8" t="s">
        <v>405</v>
      </c>
      <c r="D220" s="8" t="s">
        <v>686</v>
      </c>
      <c r="E220" s="4">
        <v>8989080.0399999991</v>
      </c>
      <c r="F220" s="4">
        <v>0</v>
      </c>
      <c r="G220" s="4">
        <v>8989080.0399999991</v>
      </c>
      <c r="H220" s="14">
        <v>1910111.58</v>
      </c>
      <c r="I220" s="15">
        <f t="shared" si="17"/>
        <v>0.21249244322002947</v>
      </c>
      <c r="J220" s="49"/>
      <c r="K220" s="49"/>
      <c r="L220" s="50">
        <f t="shared" si="15"/>
        <v>1910111.58</v>
      </c>
      <c r="M220" s="49">
        <f t="shared" si="16"/>
        <v>0.21249244322002947</v>
      </c>
      <c r="N220" s="17">
        <f t="shared" ref="N220:N316" si="19">G220-H220</f>
        <v>7078968.459999999</v>
      </c>
      <c r="O220" s="18">
        <f t="shared" si="18"/>
        <v>0.78750755677997053</v>
      </c>
    </row>
    <row r="221" spans="1:15" outlineLevel="1" x14ac:dyDescent="0.2">
      <c r="B221" s="8"/>
      <c r="C221" s="8"/>
      <c r="D221" s="10" t="s">
        <v>770</v>
      </c>
      <c r="E221" s="4">
        <f>SUBTOTAL(9,E209:E220)</f>
        <v>64898526.319999993</v>
      </c>
      <c r="F221" s="4">
        <f>SUBTOTAL(9,F209:F220)</f>
        <v>0</v>
      </c>
      <c r="G221" s="4">
        <f>SUBTOTAL(9,G209:G220)</f>
        <v>64898526.319999993</v>
      </c>
      <c r="H221" s="14">
        <f>SUBTOTAL(9,H209:H220)</f>
        <v>12265636.77</v>
      </c>
      <c r="I221" s="15">
        <f t="shared" si="17"/>
        <v>0.18899715394955058</v>
      </c>
      <c r="J221" s="49"/>
      <c r="K221" s="49"/>
      <c r="L221" s="50">
        <f t="shared" si="15"/>
        <v>12265636.77</v>
      </c>
      <c r="M221" s="49">
        <f t="shared" si="16"/>
        <v>0.18899715394955058</v>
      </c>
      <c r="N221" s="17">
        <f>SUBTOTAL(9,N209:N220)</f>
        <v>52632889.550000004</v>
      </c>
      <c r="O221" s="18">
        <f t="shared" si="18"/>
        <v>0.81100284605044959</v>
      </c>
    </row>
    <row r="222" spans="1:15" outlineLevel="2" x14ac:dyDescent="0.2">
      <c r="A222" s="2" t="s">
        <v>658</v>
      </c>
      <c r="B222" s="8" t="s">
        <v>18</v>
      </c>
      <c r="C222" s="8" t="s">
        <v>407</v>
      </c>
      <c r="D222" s="8" t="s">
        <v>687</v>
      </c>
      <c r="E222" s="4">
        <v>146540342.03</v>
      </c>
      <c r="F222" s="4">
        <v>0</v>
      </c>
      <c r="G222" s="4">
        <v>146540342.03</v>
      </c>
      <c r="H222" s="14">
        <v>68125374.719999999</v>
      </c>
      <c r="I222" s="15">
        <f t="shared" si="17"/>
        <v>0.46489160442967475</v>
      </c>
      <c r="J222" s="50">
        <f>ORIGINAL!L206</f>
        <v>140000000</v>
      </c>
      <c r="K222" s="50">
        <f>J222-H222</f>
        <v>71874625.280000001</v>
      </c>
      <c r="L222" s="50">
        <f t="shared" si="15"/>
        <v>140000000</v>
      </c>
      <c r="M222" s="49">
        <f t="shared" si="16"/>
        <v>0.95536831742441919</v>
      </c>
      <c r="N222" s="17">
        <f t="shared" si="19"/>
        <v>78414967.310000002</v>
      </c>
      <c r="O222" s="18">
        <f t="shared" si="18"/>
        <v>0.5351083955703253</v>
      </c>
    </row>
    <row r="223" spans="1:15" outlineLevel="1" x14ac:dyDescent="0.2">
      <c r="B223" s="8"/>
      <c r="C223" s="8"/>
      <c r="D223" s="10" t="s">
        <v>771</v>
      </c>
      <c r="E223" s="4">
        <f>SUBTOTAL(9,E222:E222)</f>
        <v>146540342.03</v>
      </c>
      <c r="F223" s="4">
        <f>SUBTOTAL(9,F222:F222)</f>
        <v>0</v>
      </c>
      <c r="G223" s="4">
        <f>SUBTOTAL(9,G222:G222)</f>
        <v>146540342.03</v>
      </c>
      <c r="H223" s="14">
        <f>SUBTOTAL(9,H222:H222)</f>
        <v>68125374.719999999</v>
      </c>
      <c r="I223" s="15">
        <f t="shared" si="17"/>
        <v>0.46489160442967475</v>
      </c>
      <c r="J223" s="50"/>
      <c r="K223" s="50"/>
      <c r="L223" s="50">
        <f t="shared" si="15"/>
        <v>68125374.719999999</v>
      </c>
      <c r="M223" s="49">
        <f t="shared" si="16"/>
        <v>0.46489160442967475</v>
      </c>
      <c r="N223" s="17">
        <f>SUBTOTAL(9,N222:N222)</f>
        <v>78414967.310000002</v>
      </c>
      <c r="O223" s="18">
        <f t="shared" si="18"/>
        <v>0.5351083955703253</v>
      </c>
    </row>
    <row r="224" spans="1:15" outlineLevel="2" x14ac:dyDescent="0.2">
      <c r="A224" s="2" t="s">
        <v>661</v>
      </c>
      <c r="B224" s="8" t="s">
        <v>18</v>
      </c>
      <c r="C224" s="8" t="s">
        <v>410</v>
      </c>
      <c r="D224" s="8" t="s">
        <v>688</v>
      </c>
      <c r="E224" s="4">
        <v>143685100.63</v>
      </c>
      <c r="F224" s="4">
        <v>0</v>
      </c>
      <c r="G224" s="4">
        <v>143685100.63</v>
      </c>
      <c r="H224" s="14">
        <v>19679793.899999999</v>
      </c>
      <c r="I224" s="15">
        <f t="shared" si="17"/>
        <v>0.13696475009386641</v>
      </c>
      <c r="J224" s="50">
        <f>ORIGINAL!L207</f>
        <v>78000000</v>
      </c>
      <c r="K224" s="50">
        <f>J224-H224</f>
        <v>58320206.100000001</v>
      </c>
      <c r="L224" s="50">
        <f t="shared" si="15"/>
        <v>78000000</v>
      </c>
      <c r="M224" s="49">
        <f t="shared" si="16"/>
        <v>0.54285377995353812</v>
      </c>
      <c r="N224" s="17">
        <f t="shared" si="19"/>
        <v>124005306.72999999</v>
      </c>
      <c r="O224" s="18">
        <f t="shared" si="18"/>
        <v>0.86303524990613356</v>
      </c>
    </row>
    <row r="225" spans="1:15" outlineLevel="1" x14ac:dyDescent="0.2">
      <c r="B225" s="8"/>
      <c r="C225" s="8"/>
      <c r="D225" s="10" t="s">
        <v>772</v>
      </c>
      <c r="E225" s="4">
        <f>SUBTOTAL(9,E224:E224)</f>
        <v>143685100.63</v>
      </c>
      <c r="F225" s="4">
        <f>SUBTOTAL(9,F224:F224)</f>
        <v>0</v>
      </c>
      <c r="G225" s="4">
        <f>SUBTOTAL(9,G224:G224)</f>
        <v>143685100.63</v>
      </c>
      <c r="H225" s="14">
        <f>SUBTOTAL(9,H224:H224)</f>
        <v>19679793.899999999</v>
      </c>
      <c r="I225" s="15">
        <f t="shared" si="17"/>
        <v>0.13696475009386641</v>
      </c>
      <c r="J225" s="50"/>
      <c r="K225" s="50"/>
      <c r="L225" s="50">
        <f t="shared" si="15"/>
        <v>19679793.899999999</v>
      </c>
      <c r="M225" s="49">
        <f t="shared" si="16"/>
        <v>0.13696475009386641</v>
      </c>
      <c r="N225" s="17">
        <f>SUBTOTAL(9,N224:N224)</f>
        <v>124005306.72999999</v>
      </c>
      <c r="O225" s="18">
        <f t="shared" si="18"/>
        <v>0.86303524990613356</v>
      </c>
    </row>
    <row r="226" spans="1:15" outlineLevel="2" x14ac:dyDescent="0.2">
      <c r="A226" s="2" t="s">
        <v>658</v>
      </c>
      <c r="B226" s="8" t="s">
        <v>18</v>
      </c>
      <c r="C226" s="8" t="s">
        <v>420</v>
      </c>
      <c r="D226" s="8" t="s">
        <v>689</v>
      </c>
      <c r="E226" s="4">
        <v>1850340</v>
      </c>
      <c r="F226" s="4">
        <v>0</v>
      </c>
      <c r="G226" s="4">
        <v>1850340</v>
      </c>
      <c r="H226" s="14">
        <v>287382</v>
      </c>
      <c r="I226" s="15">
        <f t="shared" si="17"/>
        <v>0.15531307759654983</v>
      </c>
      <c r="J226" s="50">
        <f>ORIGINAL!L212</f>
        <v>1600000</v>
      </c>
      <c r="K226" s="50">
        <f>J226-H226</f>
        <v>1312618</v>
      </c>
      <c r="L226" s="50">
        <f t="shared" si="15"/>
        <v>1600000</v>
      </c>
      <c r="M226" s="49">
        <f t="shared" si="16"/>
        <v>0.86470594593426076</v>
      </c>
      <c r="N226" s="17">
        <f t="shared" si="19"/>
        <v>1562958</v>
      </c>
      <c r="O226" s="18">
        <f t="shared" si="18"/>
        <v>0.84468692240345022</v>
      </c>
    </row>
    <row r="227" spans="1:15" outlineLevel="1" x14ac:dyDescent="0.2">
      <c r="B227" s="8"/>
      <c r="C227" s="8"/>
      <c r="D227" s="10" t="s">
        <v>773</v>
      </c>
      <c r="E227" s="4">
        <f>SUBTOTAL(9,E226:E226)</f>
        <v>1850340</v>
      </c>
      <c r="F227" s="4">
        <f>SUBTOTAL(9,F226:F226)</f>
        <v>0</v>
      </c>
      <c r="G227" s="4">
        <f>SUBTOTAL(9,G226:G226)</f>
        <v>1850340</v>
      </c>
      <c r="H227" s="14">
        <f>SUBTOTAL(9,H226:H226)</f>
        <v>287382</v>
      </c>
      <c r="I227" s="15">
        <f t="shared" si="17"/>
        <v>0.15531307759654983</v>
      </c>
      <c r="J227" s="50"/>
      <c r="K227" s="50"/>
      <c r="L227" s="50">
        <f t="shared" si="15"/>
        <v>287382</v>
      </c>
      <c r="M227" s="49">
        <f t="shared" si="16"/>
        <v>0.15531307759654983</v>
      </c>
      <c r="N227" s="17">
        <f>SUBTOTAL(9,N226:N226)</f>
        <v>1562958</v>
      </c>
      <c r="O227" s="18">
        <f t="shared" si="18"/>
        <v>0.84468692240345022</v>
      </c>
    </row>
    <row r="228" spans="1:15" outlineLevel="2" x14ac:dyDescent="0.2">
      <c r="A228" s="2" t="s">
        <v>658</v>
      </c>
      <c r="B228" s="8" t="s">
        <v>18</v>
      </c>
      <c r="C228" s="8" t="s">
        <v>422</v>
      </c>
      <c r="D228" s="8" t="s">
        <v>690</v>
      </c>
      <c r="E228" s="4">
        <v>18189552</v>
      </c>
      <c r="F228" s="4">
        <v>0</v>
      </c>
      <c r="G228" s="4">
        <v>18189552</v>
      </c>
      <c r="H228" s="14">
        <v>2579075</v>
      </c>
      <c r="I228" s="15">
        <f t="shared" si="17"/>
        <v>0.14178881371020022</v>
      </c>
      <c r="J228" s="50">
        <f>ORIGINAL!L213</f>
        <v>12000000</v>
      </c>
      <c r="K228" s="50">
        <f>J228-H228</f>
        <v>9420925</v>
      </c>
      <c r="L228" s="50">
        <f t="shared" si="15"/>
        <v>12000000</v>
      </c>
      <c r="M228" s="49">
        <f t="shared" si="16"/>
        <v>0.65971938176377298</v>
      </c>
      <c r="N228" s="17">
        <f t="shared" si="19"/>
        <v>15610477</v>
      </c>
      <c r="O228" s="18">
        <f t="shared" si="18"/>
        <v>0.85821118628979975</v>
      </c>
    </row>
    <row r="229" spans="1:15" outlineLevel="1" x14ac:dyDescent="0.2">
      <c r="B229" s="8"/>
      <c r="C229" s="8"/>
      <c r="D229" s="10" t="s">
        <v>774</v>
      </c>
      <c r="E229" s="4">
        <f>SUBTOTAL(9,E228:E228)</f>
        <v>18189552</v>
      </c>
      <c r="F229" s="4">
        <f>SUBTOTAL(9,F228:F228)</f>
        <v>0</v>
      </c>
      <c r="G229" s="4">
        <f>SUBTOTAL(9,G228:G228)</f>
        <v>18189552</v>
      </c>
      <c r="H229" s="14">
        <f>SUBTOTAL(9,H228:H228)</f>
        <v>2579075</v>
      </c>
      <c r="I229" s="15">
        <f t="shared" si="17"/>
        <v>0.14178881371020022</v>
      </c>
      <c r="J229" s="50"/>
      <c r="K229" s="50"/>
      <c r="L229" s="50">
        <f t="shared" si="15"/>
        <v>2579075</v>
      </c>
      <c r="M229" s="49">
        <f t="shared" si="16"/>
        <v>0.14178881371020022</v>
      </c>
      <c r="N229" s="17">
        <f>SUBTOTAL(9,N228:N228)</f>
        <v>15610477</v>
      </c>
      <c r="O229" s="18">
        <f t="shared" si="18"/>
        <v>0.85821118628979975</v>
      </c>
    </row>
    <row r="230" spans="1:15" outlineLevel="2" x14ac:dyDescent="0.2">
      <c r="A230" s="2" t="s">
        <v>658</v>
      </c>
      <c r="B230" s="8" t="s">
        <v>18</v>
      </c>
      <c r="C230" s="8" t="s">
        <v>424</v>
      </c>
      <c r="D230" s="8" t="s">
        <v>691</v>
      </c>
      <c r="E230" s="4">
        <v>100000</v>
      </c>
      <c r="F230" s="4">
        <v>0</v>
      </c>
      <c r="G230" s="4">
        <v>100000</v>
      </c>
      <c r="H230" s="14">
        <v>0</v>
      </c>
      <c r="I230" s="15">
        <f t="shared" si="17"/>
        <v>0</v>
      </c>
      <c r="J230" s="50"/>
      <c r="K230" s="50"/>
      <c r="L230" s="50">
        <f t="shared" si="15"/>
        <v>0</v>
      </c>
      <c r="M230" s="49">
        <f t="shared" si="16"/>
        <v>0</v>
      </c>
      <c r="N230" s="17">
        <f t="shared" si="19"/>
        <v>100000</v>
      </c>
      <c r="O230" s="18">
        <f t="shared" si="18"/>
        <v>1</v>
      </c>
    </row>
    <row r="231" spans="1:15" outlineLevel="1" x14ac:dyDescent="0.2">
      <c r="B231" s="8"/>
      <c r="C231" s="8"/>
      <c r="D231" s="10" t="s">
        <v>775</v>
      </c>
      <c r="E231" s="4">
        <f>SUBTOTAL(9,E230:E230)</f>
        <v>100000</v>
      </c>
      <c r="F231" s="4">
        <f>SUBTOTAL(9,F230:F230)</f>
        <v>0</v>
      </c>
      <c r="G231" s="4">
        <f>SUBTOTAL(9,G230:G230)</f>
        <v>100000</v>
      </c>
      <c r="H231" s="14">
        <f>SUBTOTAL(9,H230:H230)</f>
        <v>0</v>
      </c>
      <c r="I231" s="15">
        <f t="shared" si="17"/>
        <v>0</v>
      </c>
      <c r="J231" s="50"/>
      <c r="K231" s="50"/>
      <c r="L231" s="50">
        <f t="shared" si="15"/>
        <v>0</v>
      </c>
      <c r="M231" s="49">
        <f t="shared" si="16"/>
        <v>0</v>
      </c>
      <c r="N231" s="17">
        <f>SUBTOTAL(9,N230:N230)</f>
        <v>100000</v>
      </c>
      <c r="O231" s="18">
        <f t="shared" si="18"/>
        <v>1</v>
      </c>
    </row>
    <row r="232" spans="1:15" outlineLevel="2" x14ac:dyDescent="0.2">
      <c r="A232" s="2" t="s">
        <v>658</v>
      </c>
      <c r="B232" s="8" t="s">
        <v>18</v>
      </c>
      <c r="C232" s="8" t="s">
        <v>426</v>
      </c>
      <c r="D232" s="8" t="s">
        <v>692</v>
      </c>
      <c r="E232" s="4">
        <v>6467352</v>
      </c>
      <c r="F232" s="4">
        <v>0</v>
      </c>
      <c r="G232" s="4">
        <v>6467352</v>
      </c>
      <c r="H232" s="14">
        <v>1525077.22</v>
      </c>
      <c r="I232" s="15">
        <f t="shared" si="17"/>
        <v>0.23581169232786464</v>
      </c>
      <c r="J232" s="50">
        <f>ORIGINAL!L215</f>
        <v>6467352</v>
      </c>
      <c r="K232" s="50">
        <f>J232-H232</f>
        <v>4942274.78</v>
      </c>
      <c r="L232" s="50">
        <f t="shared" si="15"/>
        <v>6467352</v>
      </c>
      <c r="M232" s="49">
        <f t="shared" si="16"/>
        <v>1</v>
      </c>
      <c r="N232" s="17">
        <f t="shared" si="19"/>
        <v>4942274.78</v>
      </c>
      <c r="O232" s="18">
        <f t="shared" si="18"/>
        <v>0.76418830767213541</v>
      </c>
    </row>
    <row r="233" spans="1:15" outlineLevel="2" x14ac:dyDescent="0.2">
      <c r="A233" s="2" t="s">
        <v>665</v>
      </c>
      <c r="B233" s="8" t="s">
        <v>18</v>
      </c>
      <c r="C233" s="8" t="s">
        <v>428</v>
      </c>
      <c r="D233" s="8" t="s">
        <v>692</v>
      </c>
      <c r="E233" s="4">
        <v>1728000</v>
      </c>
      <c r="F233" s="4">
        <v>0</v>
      </c>
      <c r="G233" s="4">
        <v>1728000</v>
      </c>
      <c r="H233" s="14">
        <v>0</v>
      </c>
      <c r="I233" s="15">
        <f t="shared" si="17"/>
        <v>0</v>
      </c>
      <c r="J233" s="50"/>
      <c r="K233" s="50"/>
      <c r="L233" s="50">
        <f t="shared" si="15"/>
        <v>0</v>
      </c>
      <c r="M233" s="49">
        <f t="shared" si="16"/>
        <v>0</v>
      </c>
      <c r="N233" s="17">
        <f t="shared" si="19"/>
        <v>1728000</v>
      </c>
      <c r="O233" s="18">
        <f t="shared" si="18"/>
        <v>1</v>
      </c>
    </row>
    <row r="234" spans="1:15" outlineLevel="1" x14ac:dyDescent="0.2">
      <c r="B234" s="8"/>
      <c r="C234" s="8"/>
      <c r="D234" s="10" t="s">
        <v>776</v>
      </c>
      <c r="E234" s="4">
        <f>SUBTOTAL(9,E232:E233)</f>
        <v>8195352</v>
      </c>
      <c r="F234" s="4">
        <f>SUBTOTAL(9,F232:F233)</f>
        <v>0</v>
      </c>
      <c r="G234" s="4">
        <f>SUBTOTAL(9,G232:G233)</f>
        <v>8195352</v>
      </c>
      <c r="H234" s="14">
        <f>SUBTOTAL(9,H232:H233)</f>
        <v>1525077.22</v>
      </c>
      <c r="I234" s="15">
        <f t="shared" si="17"/>
        <v>0.18609050837596725</v>
      </c>
      <c r="J234" s="50"/>
      <c r="K234" s="50"/>
      <c r="L234" s="50">
        <f t="shared" si="15"/>
        <v>1525077.22</v>
      </c>
      <c r="M234" s="49">
        <f t="shared" si="16"/>
        <v>0.18609050837596725</v>
      </c>
      <c r="N234" s="17">
        <f>SUBTOTAL(9,N232:N233)</f>
        <v>6670274.7800000003</v>
      </c>
      <c r="O234" s="18">
        <f t="shared" si="18"/>
        <v>0.81390949162403281</v>
      </c>
    </row>
    <row r="235" spans="1:15" outlineLevel="2" x14ac:dyDescent="0.2">
      <c r="A235" s="2" t="s">
        <v>655</v>
      </c>
      <c r="B235" s="8" t="s">
        <v>18</v>
      </c>
      <c r="C235" s="8" t="s">
        <v>430</v>
      </c>
      <c r="D235" s="8" t="s">
        <v>693</v>
      </c>
      <c r="E235" s="4">
        <v>5000000</v>
      </c>
      <c r="F235" s="4">
        <v>0</v>
      </c>
      <c r="G235" s="4">
        <v>5000000</v>
      </c>
      <c r="H235" s="14">
        <v>182060</v>
      </c>
      <c r="I235" s="15">
        <f t="shared" si="17"/>
        <v>3.6412E-2</v>
      </c>
      <c r="J235" s="50">
        <f>ORIGINAL!L217</f>
        <v>500000</v>
      </c>
      <c r="K235" s="50">
        <f>J235-H235</f>
        <v>317940</v>
      </c>
      <c r="L235" s="50">
        <f t="shared" si="15"/>
        <v>500000</v>
      </c>
      <c r="M235" s="49">
        <f t="shared" si="16"/>
        <v>0.1</v>
      </c>
      <c r="N235" s="17">
        <f t="shared" si="19"/>
        <v>4817940</v>
      </c>
      <c r="O235" s="18">
        <f t="shared" si="18"/>
        <v>0.963588</v>
      </c>
    </row>
    <row r="236" spans="1:15" outlineLevel="2" x14ac:dyDescent="0.2">
      <c r="A236" s="2" t="s">
        <v>656</v>
      </c>
      <c r="B236" s="8" t="s">
        <v>18</v>
      </c>
      <c r="C236" s="8" t="s">
        <v>432</v>
      </c>
      <c r="D236" s="8" t="s">
        <v>693</v>
      </c>
      <c r="E236" s="4">
        <v>1500000</v>
      </c>
      <c r="F236" s="4">
        <v>0</v>
      </c>
      <c r="G236" s="4">
        <v>1500000</v>
      </c>
      <c r="H236" s="14">
        <v>0</v>
      </c>
      <c r="I236" s="15">
        <f t="shared" si="17"/>
        <v>0</v>
      </c>
      <c r="J236" s="50"/>
      <c r="K236" s="50"/>
      <c r="L236" s="50">
        <f t="shared" si="15"/>
        <v>0</v>
      </c>
      <c r="M236" s="49">
        <f t="shared" si="16"/>
        <v>0</v>
      </c>
      <c r="N236" s="17">
        <f t="shared" si="19"/>
        <v>1500000</v>
      </c>
      <c r="O236" s="18">
        <f t="shared" si="18"/>
        <v>1</v>
      </c>
    </row>
    <row r="237" spans="1:15" outlineLevel="2" x14ac:dyDescent="0.2">
      <c r="A237" s="2" t="s">
        <v>658</v>
      </c>
      <c r="B237" s="8" t="s">
        <v>18</v>
      </c>
      <c r="C237" s="8" t="s">
        <v>434</v>
      </c>
      <c r="D237" s="8" t="s">
        <v>694</v>
      </c>
      <c r="E237" s="4">
        <v>988644</v>
      </c>
      <c r="F237" s="4">
        <v>0</v>
      </c>
      <c r="G237" s="4">
        <v>988644</v>
      </c>
      <c r="H237" s="14">
        <v>0</v>
      </c>
      <c r="I237" s="15">
        <f t="shared" si="17"/>
        <v>0</v>
      </c>
      <c r="J237" s="50"/>
      <c r="K237" s="50"/>
      <c r="L237" s="50">
        <f t="shared" si="15"/>
        <v>0</v>
      </c>
      <c r="M237" s="49">
        <f t="shared" si="16"/>
        <v>0</v>
      </c>
      <c r="N237" s="17">
        <f t="shared" si="19"/>
        <v>988644</v>
      </c>
      <c r="O237" s="18">
        <f t="shared" si="18"/>
        <v>1</v>
      </c>
    </row>
    <row r="238" spans="1:15" outlineLevel="2" x14ac:dyDescent="0.2">
      <c r="A238" s="2" t="s">
        <v>666</v>
      </c>
      <c r="B238" s="8" t="s">
        <v>18</v>
      </c>
      <c r="C238" s="8" t="s">
        <v>440</v>
      </c>
      <c r="D238" s="8" t="s">
        <v>693</v>
      </c>
      <c r="E238" s="4">
        <v>4000000</v>
      </c>
      <c r="F238" s="4">
        <v>0</v>
      </c>
      <c r="G238" s="4">
        <v>4000000</v>
      </c>
      <c r="H238" s="14">
        <v>0</v>
      </c>
      <c r="I238" s="15">
        <f t="shared" si="17"/>
        <v>0</v>
      </c>
      <c r="J238" s="50"/>
      <c r="K238" s="50"/>
      <c r="L238" s="50">
        <f t="shared" si="15"/>
        <v>0</v>
      </c>
      <c r="M238" s="49">
        <f t="shared" si="16"/>
        <v>0</v>
      </c>
      <c r="N238" s="17">
        <f t="shared" si="19"/>
        <v>4000000</v>
      </c>
      <c r="O238" s="18">
        <f t="shared" si="18"/>
        <v>1</v>
      </c>
    </row>
    <row r="239" spans="1:15" outlineLevel="1" x14ac:dyDescent="0.2">
      <c r="B239" s="8"/>
      <c r="C239" s="8"/>
      <c r="D239" s="10" t="s">
        <v>777</v>
      </c>
      <c r="E239" s="4">
        <f>SUBTOTAL(9,E235:E238)</f>
        <v>11488644</v>
      </c>
      <c r="F239" s="4">
        <f>SUBTOTAL(9,F235:F238)</f>
        <v>0</v>
      </c>
      <c r="G239" s="4">
        <f>SUBTOTAL(9,G235:G238)</f>
        <v>11488644</v>
      </c>
      <c r="H239" s="14">
        <f>SUBTOTAL(9,H235:H238)</f>
        <v>182060</v>
      </c>
      <c r="I239" s="15">
        <f t="shared" si="17"/>
        <v>1.584695286928553E-2</v>
      </c>
      <c r="J239" s="50"/>
      <c r="K239" s="50"/>
      <c r="L239" s="50">
        <f t="shared" si="15"/>
        <v>182060</v>
      </c>
      <c r="M239" s="49">
        <f t="shared" si="16"/>
        <v>1.584695286928553E-2</v>
      </c>
      <c r="N239" s="17">
        <f>SUBTOTAL(9,N235:N238)</f>
        <v>11306584</v>
      </c>
      <c r="O239" s="18">
        <f t="shared" si="18"/>
        <v>0.9841530471307145</v>
      </c>
    </row>
    <row r="240" spans="1:15" outlineLevel="2" x14ac:dyDescent="0.2">
      <c r="A240" s="2" t="s">
        <v>655</v>
      </c>
      <c r="B240" s="8" t="s">
        <v>18</v>
      </c>
      <c r="C240" s="8" t="s">
        <v>442</v>
      </c>
      <c r="D240" s="8" t="s">
        <v>695</v>
      </c>
      <c r="E240" s="4">
        <v>2350000</v>
      </c>
      <c r="F240" s="4">
        <v>0</v>
      </c>
      <c r="G240" s="4">
        <v>2350000</v>
      </c>
      <c r="H240" s="14">
        <v>507560.4</v>
      </c>
      <c r="I240" s="15">
        <f t="shared" si="17"/>
        <v>0.21598314893617021</v>
      </c>
      <c r="J240" s="50">
        <f>ORIGINAL!L223</f>
        <v>1000000</v>
      </c>
      <c r="K240" s="50">
        <f>J240-H240</f>
        <v>492439.6</v>
      </c>
      <c r="L240" s="50">
        <f t="shared" si="15"/>
        <v>1000000</v>
      </c>
      <c r="M240" s="49">
        <f t="shared" si="16"/>
        <v>0.42553191489361702</v>
      </c>
      <c r="N240" s="17">
        <f t="shared" si="19"/>
        <v>1842439.6</v>
      </c>
      <c r="O240" s="18">
        <f t="shared" si="18"/>
        <v>0.78401685106382979</v>
      </c>
    </row>
    <row r="241" spans="1:15" outlineLevel="2" x14ac:dyDescent="0.2">
      <c r="A241" s="2" t="s">
        <v>656</v>
      </c>
      <c r="B241" s="8" t="s">
        <v>18</v>
      </c>
      <c r="C241" s="8" t="s">
        <v>444</v>
      </c>
      <c r="D241" s="8" t="s">
        <v>695</v>
      </c>
      <c r="E241" s="4">
        <v>300000</v>
      </c>
      <c r="F241" s="4">
        <v>0</v>
      </c>
      <c r="G241" s="4">
        <v>300000</v>
      </c>
      <c r="H241" s="14">
        <v>0</v>
      </c>
      <c r="I241" s="15">
        <f t="shared" si="17"/>
        <v>0</v>
      </c>
      <c r="J241" s="50"/>
      <c r="K241" s="50"/>
      <c r="L241" s="50">
        <f t="shared" si="15"/>
        <v>0</v>
      </c>
      <c r="M241" s="49">
        <f t="shared" si="16"/>
        <v>0</v>
      </c>
      <c r="N241" s="17">
        <f t="shared" si="19"/>
        <v>300000</v>
      </c>
      <c r="O241" s="18">
        <f t="shared" si="18"/>
        <v>1</v>
      </c>
    </row>
    <row r="242" spans="1:15" outlineLevel="2" x14ac:dyDescent="0.2">
      <c r="A242" s="2" t="s">
        <v>657</v>
      </c>
      <c r="B242" s="8" t="s">
        <v>18</v>
      </c>
      <c r="C242" s="8" t="s">
        <v>446</v>
      </c>
      <c r="D242" s="8" t="s">
        <v>695</v>
      </c>
      <c r="E242" s="4">
        <v>50000</v>
      </c>
      <c r="F242" s="4">
        <v>0</v>
      </c>
      <c r="G242" s="4">
        <v>50000</v>
      </c>
      <c r="H242" s="14">
        <v>3102</v>
      </c>
      <c r="I242" s="15">
        <f t="shared" si="17"/>
        <v>6.2039999999999998E-2</v>
      </c>
      <c r="J242" s="50"/>
      <c r="K242" s="50"/>
      <c r="L242" s="50">
        <f t="shared" si="15"/>
        <v>3102</v>
      </c>
      <c r="M242" s="49">
        <f t="shared" si="16"/>
        <v>6.2039999999999998E-2</v>
      </c>
      <c r="N242" s="17">
        <f t="shared" si="19"/>
        <v>46898</v>
      </c>
      <c r="O242" s="18">
        <f t="shared" si="18"/>
        <v>0.93796000000000002</v>
      </c>
    </row>
    <row r="243" spans="1:15" outlineLevel="2" x14ac:dyDescent="0.2">
      <c r="A243" s="2" t="s">
        <v>658</v>
      </c>
      <c r="B243" s="8" t="s">
        <v>18</v>
      </c>
      <c r="C243" s="8" t="s">
        <v>448</v>
      </c>
      <c r="D243" s="8" t="s">
        <v>695</v>
      </c>
      <c r="E243" s="4">
        <v>50000</v>
      </c>
      <c r="F243" s="4">
        <v>0</v>
      </c>
      <c r="G243" s="4">
        <v>50000</v>
      </c>
      <c r="H243" s="14">
        <v>1850</v>
      </c>
      <c r="I243" s="15">
        <f t="shared" si="17"/>
        <v>3.6999999999999998E-2</v>
      </c>
      <c r="J243" s="50"/>
      <c r="K243" s="50"/>
      <c r="L243" s="50">
        <f t="shared" si="15"/>
        <v>1850</v>
      </c>
      <c r="M243" s="49">
        <f t="shared" si="16"/>
        <v>3.6999999999999998E-2</v>
      </c>
      <c r="N243" s="17">
        <f t="shared" si="19"/>
        <v>48150</v>
      </c>
      <c r="O243" s="18">
        <f t="shared" si="18"/>
        <v>0.96299999999999997</v>
      </c>
    </row>
    <row r="244" spans="1:15" outlineLevel="2" x14ac:dyDescent="0.2">
      <c r="A244" s="2" t="s">
        <v>665</v>
      </c>
      <c r="B244" s="8" t="s">
        <v>18</v>
      </c>
      <c r="C244" s="8" t="s">
        <v>452</v>
      </c>
      <c r="D244" s="8" t="s">
        <v>695</v>
      </c>
      <c r="E244" s="4">
        <v>590923.59</v>
      </c>
      <c r="F244" s="4">
        <v>0</v>
      </c>
      <c r="G244" s="4">
        <v>590923.59</v>
      </c>
      <c r="H244" s="14">
        <v>2355</v>
      </c>
      <c r="I244" s="15">
        <f t="shared" si="17"/>
        <v>3.9852868287082602E-3</v>
      </c>
      <c r="J244" s="50"/>
      <c r="K244" s="50"/>
      <c r="L244" s="50">
        <f t="shared" si="15"/>
        <v>2355</v>
      </c>
      <c r="M244" s="49">
        <f t="shared" si="16"/>
        <v>3.9852868287082602E-3</v>
      </c>
      <c r="N244" s="17">
        <f t="shared" si="19"/>
        <v>588568.59</v>
      </c>
      <c r="O244" s="18">
        <f t="shared" si="18"/>
        <v>0.99601471317129175</v>
      </c>
    </row>
    <row r="245" spans="1:15" outlineLevel="1" x14ac:dyDescent="0.2">
      <c r="B245" s="8"/>
      <c r="C245" s="8"/>
      <c r="D245" s="10" t="s">
        <v>778</v>
      </c>
      <c r="E245" s="4">
        <f>SUBTOTAL(9,E240:E244)</f>
        <v>3340923.59</v>
      </c>
      <c r="F245" s="4">
        <f>SUBTOTAL(9,F240:F244)</f>
        <v>0</v>
      </c>
      <c r="G245" s="4">
        <f>SUBTOTAL(9,G240:G244)</f>
        <v>3340923.59</v>
      </c>
      <c r="H245" s="14">
        <f>SUBTOTAL(9,H240:H244)</f>
        <v>514867.4</v>
      </c>
      <c r="I245" s="15">
        <f t="shared" si="17"/>
        <v>0.15410930125462702</v>
      </c>
      <c r="J245" s="50"/>
      <c r="K245" s="50"/>
      <c r="L245" s="50">
        <f t="shared" si="15"/>
        <v>514867.4</v>
      </c>
      <c r="M245" s="49">
        <f t="shared" si="16"/>
        <v>0.15410930125462702</v>
      </c>
      <c r="N245" s="17">
        <f>SUBTOTAL(9,N240:N244)</f>
        <v>2826056.19</v>
      </c>
      <c r="O245" s="18">
        <f t="shared" si="18"/>
        <v>0.84589069874537304</v>
      </c>
    </row>
    <row r="246" spans="1:15" outlineLevel="2" x14ac:dyDescent="0.2">
      <c r="A246" s="2" t="s">
        <v>658</v>
      </c>
      <c r="B246" s="8" t="s">
        <v>18</v>
      </c>
      <c r="C246" s="8" t="s">
        <v>456</v>
      </c>
      <c r="D246" s="8" t="s">
        <v>696</v>
      </c>
      <c r="E246" s="4">
        <v>8990272.8699999992</v>
      </c>
      <c r="F246" s="4">
        <v>0</v>
      </c>
      <c r="G246" s="4">
        <v>8990272.8699999992</v>
      </c>
      <c r="H246" s="14">
        <v>4941274.03</v>
      </c>
      <c r="I246" s="15">
        <f t="shared" si="17"/>
        <v>0.54962447763835232</v>
      </c>
      <c r="J246" s="50"/>
      <c r="K246" s="50"/>
      <c r="L246" s="50">
        <f t="shared" si="15"/>
        <v>4941274.03</v>
      </c>
      <c r="M246" s="49">
        <f t="shared" si="16"/>
        <v>0.54962447763835232</v>
      </c>
      <c r="N246" s="17">
        <f t="shared" si="19"/>
        <v>4048998.8399999989</v>
      </c>
      <c r="O246" s="18">
        <f t="shared" si="18"/>
        <v>0.45037552236164768</v>
      </c>
    </row>
    <row r="247" spans="1:15" outlineLevel="1" x14ac:dyDescent="0.2">
      <c r="B247" s="8"/>
      <c r="C247" s="8"/>
      <c r="D247" s="10" t="s">
        <v>779</v>
      </c>
      <c r="E247" s="4">
        <f>SUBTOTAL(9,E246:E246)</f>
        <v>8990272.8699999992</v>
      </c>
      <c r="F247" s="4">
        <f>SUBTOTAL(9,F246:F246)</f>
        <v>0</v>
      </c>
      <c r="G247" s="4">
        <f>SUBTOTAL(9,G246:G246)</f>
        <v>8990272.8699999992</v>
      </c>
      <c r="H247" s="14">
        <f>SUBTOTAL(9,H246:H246)</f>
        <v>4941274.03</v>
      </c>
      <c r="I247" s="15">
        <f t="shared" si="17"/>
        <v>0.54962447763835232</v>
      </c>
      <c r="J247" s="50"/>
      <c r="K247" s="50"/>
      <c r="L247" s="50">
        <f t="shared" si="15"/>
        <v>4941274.03</v>
      </c>
      <c r="M247" s="49">
        <f t="shared" si="16"/>
        <v>0.54962447763835232</v>
      </c>
      <c r="N247" s="17">
        <f>SUBTOTAL(9,N246:N246)</f>
        <v>4048998.8399999989</v>
      </c>
      <c r="O247" s="18">
        <f t="shared" si="18"/>
        <v>0.45037552236164768</v>
      </c>
    </row>
    <row r="248" spans="1:15" outlineLevel="2" x14ac:dyDescent="0.2">
      <c r="A248" s="2" t="s">
        <v>655</v>
      </c>
      <c r="B248" s="8" t="s">
        <v>18</v>
      </c>
      <c r="C248" s="8" t="s">
        <v>458</v>
      </c>
      <c r="D248" s="8" t="s">
        <v>697</v>
      </c>
      <c r="E248" s="4">
        <v>7000000</v>
      </c>
      <c r="F248" s="4">
        <v>0</v>
      </c>
      <c r="G248" s="4">
        <v>7000000</v>
      </c>
      <c r="H248" s="14">
        <v>0</v>
      </c>
      <c r="I248" s="15">
        <f t="shared" si="17"/>
        <v>0</v>
      </c>
      <c r="J248" s="50"/>
      <c r="K248" s="50"/>
      <c r="L248" s="50">
        <f t="shared" si="15"/>
        <v>0</v>
      </c>
      <c r="M248" s="49">
        <f t="shared" si="16"/>
        <v>0</v>
      </c>
      <c r="N248" s="17">
        <f t="shared" si="19"/>
        <v>7000000</v>
      </c>
      <c r="O248" s="18">
        <f t="shared" si="18"/>
        <v>1</v>
      </c>
    </row>
    <row r="249" spans="1:15" outlineLevel="2" x14ac:dyDescent="0.2">
      <c r="A249" s="2" t="s">
        <v>658</v>
      </c>
      <c r="B249" s="8" t="s">
        <v>18</v>
      </c>
      <c r="C249" s="8" t="s">
        <v>460</v>
      </c>
      <c r="D249" s="8" t="s">
        <v>697</v>
      </c>
      <c r="E249" s="4">
        <v>384596.09</v>
      </c>
      <c r="F249" s="4">
        <v>0</v>
      </c>
      <c r="G249" s="4">
        <v>384596.09</v>
      </c>
      <c r="H249" s="14">
        <v>36704</v>
      </c>
      <c r="I249" s="15">
        <f t="shared" si="17"/>
        <v>9.5435187601621216E-2</v>
      </c>
      <c r="J249" s="50"/>
      <c r="K249" s="50"/>
      <c r="L249" s="50">
        <f t="shared" si="15"/>
        <v>36704</v>
      </c>
      <c r="M249" s="49">
        <f t="shared" si="16"/>
        <v>9.5435187601621216E-2</v>
      </c>
      <c r="N249" s="17">
        <f t="shared" si="19"/>
        <v>347892.09</v>
      </c>
      <c r="O249" s="18">
        <f t="shared" si="18"/>
        <v>0.90456481239837883</v>
      </c>
    </row>
    <row r="250" spans="1:15" outlineLevel="2" x14ac:dyDescent="0.2">
      <c r="A250" s="2" t="s">
        <v>660</v>
      </c>
      <c r="B250" s="8" t="s">
        <v>18</v>
      </c>
      <c r="C250" s="8" t="s">
        <v>462</v>
      </c>
      <c r="D250" s="8" t="s">
        <v>697</v>
      </c>
      <c r="E250" s="4">
        <v>104987718.56</v>
      </c>
      <c r="F250" s="4">
        <v>0</v>
      </c>
      <c r="G250" s="4">
        <v>104987718.56</v>
      </c>
      <c r="H250" s="14">
        <v>0</v>
      </c>
      <c r="I250" s="15">
        <f t="shared" si="17"/>
        <v>0</v>
      </c>
      <c r="J250" s="50"/>
      <c r="K250" s="50"/>
      <c r="L250" s="50">
        <f t="shared" si="15"/>
        <v>0</v>
      </c>
      <c r="M250" s="49">
        <f t="shared" si="16"/>
        <v>0</v>
      </c>
      <c r="N250" s="17">
        <f t="shared" si="19"/>
        <v>104987718.56</v>
      </c>
      <c r="O250" s="18">
        <f t="shared" si="18"/>
        <v>1</v>
      </c>
    </row>
    <row r="251" spans="1:15" outlineLevel="2" x14ac:dyDescent="0.2">
      <c r="A251" s="2" t="s">
        <v>665</v>
      </c>
      <c r="B251" s="8" t="s">
        <v>18</v>
      </c>
      <c r="C251" s="8" t="s">
        <v>466</v>
      </c>
      <c r="D251" s="8" t="s">
        <v>697</v>
      </c>
      <c r="E251" s="4">
        <v>4939062.8099999996</v>
      </c>
      <c r="F251" s="4">
        <v>0</v>
      </c>
      <c r="G251" s="4">
        <v>4939062.8099999996</v>
      </c>
      <c r="H251" s="14">
        <v>0</v>
      </c>
      <c r="I251" s="15">
        <f t="shared" si="17"/>
        <v>0</v>
      </c>
      <c r="J251" s="50"/>
      <c r="K251" s="50"/>
      <c r="L251" s="50">
        <f t="shared" si="15"/>
        <v>0</v>
      </c>
      <c r="M251" s="49">
        <f t="shared" si="16"/>
        <v>0</v>
      </c>
      <c r="N251" s="17">
        <f t="shared" si="19"/>
        <v>4939062.8099999996</v>
      </c>
      <c r="O251" s="18">
        <f t="shared" si="18"/>
        <v>1</v>
      </c>
    </row>
    <row r="252" spans="1:15" outlineLevel="1" x14ac:dyDescent="0.2">
      <c r="B252" s="8"/>
      <c r="C252" s="8"/>
      <c r="D252" s="10" t="s">
        <v>780</v>
      </c>
      <c r="E252" s="4">
        <f>SUBTOTAL(9,E248:E251)</f>
        <v>117311377.46000001</v>
      </c>
      <c r="F252" s="4">
        <f>SUBTOTAL(9,F248:F251)</f>
        <v>0</v>
      </c>
      <c r="G252" s="4">
        <f>SUBTOTAL(9,G248:G251)</f>
        <v>117311377.46000001</v>
      </c>
      <c r="H252" s="14">
        <f>SUBTOTAL(9,H248:H251)</f>
        <v>36704</v>
      </c>
      <c r="I252" s="15">
        <f t="shared" si="17"/>
        <v>3.1287672853824489E-4</v>
      </c>
      <c r="J252" s="50"/>
      <c r="K252" s="50"/>
      <c r="L252" s="50">
        <f t="shared" si="15"/>
        <v>36704</v>
      </c>
      <c r="M252" s="49">
        <f t="shared" si="16"/>
        <v>3.1287672853824489E-4</v>
      </c>
      <c r="N252" s="17">
        <f>SUBTOTAL(9,N248:N251)</f>
        <v>117274673.46000001</v>
      </c>
      <c r="O252" s="18">
        <f t="shared" si="18"/>
        <v>0.99968712327146181</v>
      </c>
    </row>
    <row r="253" spans="1:15" outlineLevel="2" x14ac:dyDescent="0.2">
      <c r="A253" s="2" t="s">
        <v>656</v>
      </c>
      <c r="B253" s="8" t="s">
        <v>18</v>
      </c>
      <c r="C253" s="8" t="s">
        <v>476</v>
      </c>
      <c r="D253" s="8" t="s">
        <v>698</v>
      </c>
      <c r="E253" s="4">
        <v>500000</v>
      </c>
      <c r="F253" s="4">
        <v>0</v>
      </c>
      <c r="G253" s="4">
        <v>500000</v>
      </c>
      <c r="H253" s="14">
        <v>0</v>
      </c>
      <c r="I253" s="15">
        <f t="shared" si="17"/>
        <v>0</v>
      </c>
      <c r="J253" s="50"/>
      <c r="K253" s="50"/>
      <c r="L253" s="50">
        <f t="shared" si="15"/>
        <v>0</v>
      </c>
      <c r="M253" s="49">
        <f t="shared" si="16"/>
        <v>0</v>
      </c>
      <c r="N253" s="17">
        <f t="shared" si="19"/>
        <v>500000</v>
      </c>
      <c r="O253" s="18">
        <f t="shared" si="18"/>
        <v>1</v>
      </c>
    </row>
    <row r="254" spans="1:15" outlineLevel="2" x14ac:dyDescent="0.2">
      <c r="A254" s="2" t="s">
        <v>662</v>
      </c>
      <c r="B254" s="8" t="s">
        <v>18</v>
      </c>
      <c r="C254" s="8" t="s">
        <v>478</v>
      </c>
      <c r="D254" s="8" t="s">
        <v>698</v>
      </c>
      <c r="E254" s="4">
        <v>3000000</v>
      </c>
      <c r="F254" s="4">
        <v>0</v>
      </c>
      <c r="G254" s="4">
        <v>3000000</v>
      </c>
      <c r="H254" s="14">
        <v>0</v>
      </c>
      <c r="I254" s="15">
        <f t="shared" si="17"/>
        <v>0</v>
      </c>
      <c r="J254" s="50"/>
      <c r="K254" s="50"/>
      <c r="L254" s="50">
        <f t="shared" si="15"/>
        <v>0</v>
      </c>
      <c r="M254" s="49">
        <f t="shared" si="16"/>
        <v>0</v>
      </c>
      <c r="N254" s="17">
        <f t="shared" si="19"/>
        <v>3000000</v>
      </c>
      <c r="O254" s="18">
        <f t="shared" si="18"/>
        <v>1</v>
      </c>
    </row>
    <row r="255" spans="1:15" outlineLevel="1" x14ac:dyDescent="0.2">
      <c r="B255" s="8"/>
      <c r="C255" s="8"/>
      <c r="D255" s="10" t="s">
        <v>781</v>
      </c>
      <c r="E255" s="4">
        <f>SUBTOTAL(9,E253:E254)</f>
        <v>3500000</v>
      </c>
      <c r="F255" s="4">
        <f>SUBTOTAL(9,F253:F254)</f>
        <v>0</v>
      </c>
      <c r="G255" s="4">
        <f>SUBTOTAL(9,G253:G254)</f>
        <v>3500000</v>
      </c>
      <c r="H255" s="14">
        <f>SUBTOTAL(9,H253:H254)</f>
        <v>0</v>
      </c>
      <c r="I255" s="15">
        <f t="shared" si="17"/>
        <v>0</v>
      </c>
      <c r="J255" s="50"/>
      <c r="K255" s="50"/>
      <c r="L255" s="50">
        <f t="shared" si="15"/>
        <v>0</v>
      </c>
      <c r="M255" s="49">
        <f t="shared" si="16"/>
        <v>0</v>
      </c>
      <c r="N255" s="17">
        <f>SUBTOTAL(9,N253:N254)</f>
        <v>3500000</v>
      </c>
      <c r="O255" s="18">
        <f t="shared" si="18"/>
        <v>1</v>
      </c>
    </row>
    <row r="256" spans="1:15" outlineLevel="2" x14ac:dyDescent="0.2">
      <c r="A256" s="2" t="s">
        <v>667</v>
      </c>
      <c r="B256" s="8" t="s">
        <v>18</v>
      </c>
      <c r="C256" s="8" t="s">
        <v>480</v>
      </c>
      <c r="D256" s="8" t="s">
        <v>699</v>
      </c>
      <c r="E256" s="4">
        <v>18460612.5</v>
      </c>
      <c r="F256" s="4">
        <v>0</v>
      </c>
      <c r="G256" s="4">
        <v>18460612.5</v>
      </c>
      <c r="H256" s="14">
        <v>0</v>
      </c>
      <c r="I256" s="15">
        <f t="shared" si="17"/>
        <v>0</v>
      </c>
      <c r="J256" s="50"/>
      <c r="K256" s="50"/>
      <c r="L256" s="50">
        <f t="shared" si="15"/>
        <v>0</v>
      </c>
      <c r="M256" s="49">
        <f t="shared" si="16"/>
        <v>0</v>
      </c>
      <c r="N256" s="17">
        <f t="shared" si="19"/>
        <v>18460612.5</v>
      </c>
      <c r="O256" s="18">
        <f t="shared" si="18"/>
        <v>1</v>
      </c>
    </row>
    <row r="257" spans="1:15" outlineLevel="1" x14ac:dyDescent="0.2">
      <c r="B257" s="8"/>
      <c r="C257" s="8"/>
      <c r="D257" s="10" t="s">
        <v>782</v>
      </c>
      <c r="E257" s="4">
        <f>SUBTOTAL(9,E256:E256)</f>
        <v>18460612.5</v>
      </c>
      <c r="F257" s="4">
        <f>SUBTOTAL(9,F256:F256)</f>
        <v>0</v>
      </c>
      <c r="G257" s="4">
        <f>SUBTOTAL(9,G256:G256)</f>
        <v>18460612.5</v>
      </c>
      <c r="H257" s="14">
        <f>SUBTOTAL(9,H256:H256)</f>
        <v>0</v>
      </c>
      <c r="I257" s="15">
        <f t="shared" si="17"/>
        <v>0</v>
      </c>
      <c r="J257" s="50"/>
      <c r="K257" s="50"/>
      <c r="L257" s="50">
        <f t="shared" si="15"/>
        <v>0</v>
      </c>
      <c r="M257" s="49">
        <f t="shared" si="16"/>
        <v>0</v>
      </c>
      <c r="N257" s="17">
        <f>SUBTOTAL(9,N256:N256)</f>
        <v>18460612.5</v>
      </c>
      <c r="O257" s="18">
        <f t="shared" si="18"/>
        <v>1</v>
      </c>
    </row>
    <row r="258" spans="1:15" outlineLevel="2" x14ac:dyDescent="0.2">
      <c r="A258" s="2" t="s">
        <v>656</v>
      </c>
      <c r="B258" s="8" t="s">
        <v>18</v>
      </c>
      <c r="C258" s="8" t="s">
        <v>482</v>
      </c>
      <c r="D258" s="8" t="s">
        <v>700</v>
      </c>
      <c r="E258" s="4">
        <v>15500000</v>
      </c>
      <c r="F258" s="4">
        <v>0</v>
      </c>
      <c r="G258" s="4">
        <v>15500000</v>
      </c>
      <c r="H258" s="14">
        <v>0</v>
      </c>
      <c r="I258" s="15">
        <f t="shared" si="17"/>
        <v>0</v>
      </c>
      <c r="J258" s="50"/>
      <c r="K258" s="50"/>
      <c r="L258" s="50">
        <f t="shared" si="15"/>
        <v>0</v>
      </c>
      <c r="M258" s="49">
        <f t="shared" si="16"/>
        <v>0</v>
      </c>
      <c r="N258" s="17">
        <f t="shared" si="19"/>
        <v>15500000</v>
      </c>
      <c r="O258" s="18">
        <f t="shared" si="18"/>
        <v>1</v>
      </c>
    </row>
    <row r="259" spans="1:15" outlineLevel="2" x14ac:dyDescent="0.2">
      <c r="A259" s="2" t="s">
        <v>658</v>
      </c>
      <c r="B259" s="8" t="s">
        <v>18</v>
      </c>
      <c r="C259" s="8" t="s">
        <v>484</v>
      </c>
      <c r="D259" s="8" t="s">
        <v>700</v>
      </c>
      <c r="E259" s="4">
        <v>38050000</v>
      </c>
      <c r="F259" s="4">
        <v>0</v>
      </c>
      <c r="G259" s="4">
        <v>38050000</v>
      </c>
      <c r="H259" s="14">
        <v>0</v>
      </c>
      <c r="I259" s="15">
        <f t="shared" si="17"/>
        <v>0</v>
      </c>
      <c r="J259" s="50"/>
      <c r="K259" s="50"/>
      <c r="L259" s="50">
        <f t="shared" si="15"/>
        <v>0</v>
      </c>
      <c r="M259" s="49">
        <f t="shared" si="16"/>
        <v>0</v>
      </c>
      <c r="N259" s="17">
        <f t="shared" si="19"/>
        <v>38050000</v>
      </c>
      <c r="O259" s="18">
        <f t="shared" si="18"/>
        <v>1</v>
      </c>
    </row>
    <row r="260" spans="1:15" outlineLevel="1" x14ac:dyDescent="0.2">
      <c r="B260" s="8"/>
      <c r="C260" s="8"/>
      <c r="D260" s="10" t="s">
        <v>783</v>
      </c>
      <c r="E260" s="4">
        <f>SUBTOTAL(9,E258:E259)</f>
        <v>53550000</v>
      </c>
      <c r="F260" s="4">
        <f>SUBTOTAL(9,F258:F259)</f>
        <v>0</v>
      </c>
      <c r="G260" s="4">
        <f>SUBTOTAL(9,G258:G259)</f>
        <v>53550000</v>
      </c>
      <c r="H260" s="14">
        <f>SUBTOTAL(9,H258:H259)</f>
        <v>0</v>
      </c>
      <c r="I260" s="15">
        <f t="shared" si="17"/>
        <v>0</v>
      </c>
      <c r="J260" s="50"/>
      <c r="K260" s="50"/>
      <c r="L260" s="50">
        <f t="shared" si="15"/>
        <v>0</v>
      </c>
      <c r="M260" s="49">
        <f t="shared" si="16"/>
        <v>0</v>
      </c>
      <c r="N260" s="17">
        <f>SUBTOTAL(9,N258:N259)</f>
        <v>53550000</v>
      </c>
      <c r="O260" s="18">
        <f t="shared" si="18"/>
        <v>1</v>
      </c>
    </row>
    <row r="261" spans="1:15" outlineLevel="2" x14ac:dyDescent="0.2">
      <c r="A261" s="2" t="s">
        <v>658</v>
      </c>
      <c r="B261" s="8" t="s">
        <v>18</v>
      </c>
      <c r="C261" s="8" t="s">
        <v>486</v>
      </c>
      <c r="D261" s="8" t="s">
        <v>701</v>
      </c>
      <c r="E261" s="4">
        <v>25493243.370000001</v>
      </c>
      <c r="F261" s="4">
        <v>0</v>
      </c>
      <c r="G261" s="4">
        <v>25493243.370000001</v>
      </c>
      <c r="H261" s="14">
        <v>3901203.87</v>
      </c>
      <c r="I261" s="15">
        <f t="shared" si="17"/>
        <v>0.1530289345054803</v>
      </c>
      <c r="J261" s="50">
        <f>ORIGINAL!L245</f>
        <v>18295200</v>
      </c>
      <c r="K261" s="50">
        <f>J261-H261</f>
        <v>14393996.129999999</v>
      </c>
      <c r="L261" s="50">
        <f t="shared" si="15"/>
        <v>18295200</v>
      </c>
      <c r="M261" s="49">
        <f t="shared" si="16"/>
        <v>0.71764897602356348</v>
      </c>
      <c r="N261" s="17">
        <f t="shared" si="19"/>
        <v>21592039.5</v>
      </c>
      <c r="O261" s="18">
        <f t="shared" si="18"/>
        <v>0.84697106549451961</v>
      </c>
    </row>
    <row r="262" spans="1:15" outlineLevel="1" x14ac:dyDescent="0.2">
      <c r="B262" s="8"/>
      <c r="C262" s="8"/>
      <c r="D262" s="10" t="s">
        <v>784</v>
      </c>
      <c r="E262" s="4">
        <f>SUBTOTAL(9,E261:E261)</f>
        <v>25493243.370000001</v>
      </c>
      <c r="F262" s="4">
        <f>SUBTOTAL(9,F261:F261)</f>
        <v>0</v>
      </c>
      <c r="G262" s="4">
        <f>SUBTOTAL(9,G261:G261)</f>
        <v>25493243.370000001</v>
      </c>
      <c r="H262" s="14">
        <f>SUBTOTAL(9,H261:H261)</f>
        <v>3901203.87</v>
      </c>
      <c r="I262" s="15">
        <f t="shared" si="17"/>
        <v>0.1530289345054803</v>
      </c>
      <c r="J262" s="50"/>
      <c r="K262" s="50"/>
      <c r="L262" s="50">
        <f t="shared" si="15"/>
        <v>3901203.87</v>
      </c>
      <c r="M262" s="49">
        <f t="shared" si="16"/>
        <v>0.1530289345054803</v>
      </c>
      <c r="N262" s="17">
        <f>SUBTOTAL(9,N261:N261)</f>
        <v>21592039.5</v>
      </c>
      <c r="O262" s="18">
        <f t="shared" si="18"/>
        <v>0.84697106549451961</v>
      </c>
    </row>
    <row r="263" spans="1:15" outlineLevel="2" x14ac:dyDescent="0.2">
      <c r="A263" s="2" t="s">
        <v>665</v>
      </c>
      <c r="B263" s="8" t="s">
        <v>18</v>
      </c>
      <c r="C263" s="8" t="s">
        <v>494</v>
      </c>
      <c r="D263" s="8" t="s">
        <v>702</v>
      </c>
      <c r="E263" s="4">
        <v>456750</v>
      </c>
      <c r="F263" s="4">
        <v>0</v>
      </c>
      <c r="G263" s="4">
        <v>456750</v>
      </c>
      <c r="H263" s="14">
        <v>73685</v>
      </c>
      <c r="I263" s="15">
        <f t="shared" si="17"/>
        <v>0.16132457580733442</v>
      </c>
      <c r="J263" s="50">
        <v>49365</v>
      </c>
      <c r="K263" s="50">
        <v>0</v>
      </c>
      <c r="L263" s="50">
        <f t="shared" si="15"/>
        <v>73685</v>
      </c>
      <c r="M263" s="49">
        <f t="shared" si="16"/>
        <v>0.16132457580733442</v>
      </c>
      <c r="N263" s="17">
        <f t="shared" si="19"/>
        <v>383065</v>
      </c>
      <c r="O263" s="18">
        <f t="shared" si="18"/>
        <v>0.83867542419266561</v>
      </c>
    </row>
    <row r="264" spans="1:15" outlineLevel="2" x14ac:dyDescent="0.2">
      <c r="A264" s="2" t="s">
        <v>666</v>
      </c>
      <c r="B264" s="8" t="s">
        <v>18</v>
      </c>
      <c r="C264" s="8" t="s">
        <v>496</v>
      </c>
      <c r="D264" s="8" t="s">
        <v>702</v>
      </c>
      <c r="E264" s="4">
        <v>12000000</v>
      </c>
      <c r="F264" s="4">
        <v>0</v>
      </c>
      <c r="G264" s="4">
        <v>12000000</v>
      </c>
      <c r="H264" s="14">
        <v>0</v>
      </c>
      <c r="I264" s="15">
        <f t="shared" si="17"/>
        <v>0</v>
      </c>
      <c r="J264" s="50"/>
      <c r="K264" s="50"/>
      <c r="L264" s="50">
        <f t="shared" si="15"/>
        <v>0</v>
      </c>
      <c r="M264" s="49">
        <f t="shared" si="16"/>
        <v>0</v>
      </c>
      <c r="N264" s="17">
        <f t="shared" si="19"/>
        <v>12000000</v>
      </c>
      <c r="O264" s="18">
        <f t="shared" si="18"/>
        <v>1</v>
      </c>
    </row>
    <row r="265" spans="1:15" outlineLevel="1" x14ac:dyDescent="0.2">
      <c r="B265" s="8"/>
      <c r="C265" s="8"/>
      <c r="D265" s="10" t="s">
        <v>785</v>
      </c>
      <c r="E265" s="4">
        <f>SUBTOTAL(9,E263:E264)</f>
        <v>12456750</v>
      </c>
      <c r="F265" s="4">
        <f>SUBTOTAL(9,F263:F264)</f>
        <v>0</v>
      </c>
      <c r="G265" s="4">
        <f>SUBTOTAL(9,G263:G264)</f>
        <v>12456750</v>
      </c>
      <c r="H265" s="14">
        <f>SUBTOTAL(9,H263:H264)</f>
        <v>73685</v>
      </c>
      <c r="I265" s="15">
        <f t="shared" si="17"/>
        <v>5.9152668232083008E-3</v>
      </c>
      <c r="J265" s="50"/>
      <c r="K265" s="50"/>
      <c r="L265" s="50">
        <f t="shared" si="15"/>
        <v>73685</v>
      </c>
      <c r="M265" s="49">
        <f t="shared" si="16"/>
        <v>5.9152668232083008E-3</v>
      </c>
      <c r="N265" s="17">
        <f>SUBTOTAL(9,N263:N264)</f>
        <v>12383065</v>
      </c>
      <c r="O265" s="18">
        <f t="shared" si="18"/>
        <v>0.99408473317679169</v>
      </c>
    </row>
    <row r="266" spans="1:15" outlineLevel="2" x14ac:dyDescent="0.2">
      <c r="A266" s="2" t="s">
        <v>657</v>
      </c>
      <c r="B266" s="8" t="s">
        <v>18</v>
      </c>
      <c r="C266" s="8" t="s">
        <v>502</v>
      </c>
      <c r="D266" s="8" t="s">
        <v>703</v>
      </c>
      <c r="E266" s="4">
        <v>300000</v>
      </c>
      <c r="F266" s="4">
        <v>0</v>
      </c>
      <c r="G266" s="4">
        <v>300000</v>
      </c>
      <c r="H266" s="14">
        <v>22195</v>
      </c>
      <c r="I266" s="15">
        <f t="shared" si="17"/>
        <v>7.3983333333333332E-2</v>
      </c>
      <c r="J266" s="50"/>
      <c r="K266" s="50"/>
      <c r="L266" s="50">
        <f t="shared" si="15"/>
        <v>22195</v>
      </c>
      <c r="M266" s="49">
        <f t="shared" si="16"/>
        <v>7.3983333333333332E-2</v>
      </c>
      <c r="N266" s="17">
        <f t="shared" si="19"/>
        <v>277805</v>
      </c>
      <c r="O266" s="18">
        <f t="shared" si="18"/>
        <v>0.92601666666666671</v>
      </c>
    </row>
    <row r="267" spans="1:15" outlineLevel="2" x14ac:dyDescent="0.2">
      <c r="A267" s="2" t="s">
        <v>658</v>
      </c>
      <c r="B267" s="8" t="s">
        <v>18</v>
      </c>
      <c r="C267" s="8" t="s">
        <v>504</v>
      </c>
      <c r="D267" s="8" t="s">
        <v>703</v>
      </c>
      <c r="E267" s="4">
        <v>263979</v>
      </c>
      <c r="F267" s="4">
        <v>0</v>
      </c>
      <c r="G267" s="4">
        <v>263979</v>
      </c>
      <c r="H267" s="14">
        <v>25350</v>
      </c>
      <c r="I267" s="15">
        <f t="shared" si="17"/>
        <v>9.6030366051845034E-2</v>
      </c>
      <c r="J267" s="50"/>
      <c r="K267" s="50"/>
      <c r="L267" s="50">
        <f t="shared" si="15"/>
        <v>25350</v>
      </c>
      <c r="M267" s="49">
        <f t="shared" si="16"/>
        <v>9.6030366051845034E-2</v>
      </c>
      <c r="N267" s="17">
        <f t="shared" si="19"/>
        <v>238629</v>
      </c>
      <c r="O267" s="18">
        <f t="shared" si="18"/>
        <v>0.90396963394815499</v>
      </c>
    </row>
    <row r="268" spans="1:15" outlineLevel="2" x14ac:dyDescent="0.2">
      <c r="A268" s="2" t="s">
        <v>665</v>
      </c>
      <c r="B268" s="8" t="s">
        <v>18</v>
      </c>
      <c r="C268" s="8" t="s">
        <v>508</v>
      </c>
      <c r="D268" s="8" t="s">
        <v>703</v>
      </c>
      <c r="E268" s="4">
        <v>482300</v>
      </c>
      <c r="F268" s="4">
        <v>0</v>
      </c>
      <c r="G268" s="4">
        <v>482300</v>
      </c>
      <c r="H268" s="14">
        <v>14350</v>
      </c>
      <c r="I268" s="15">
        <f t="shared" si="17"/>
        <v>2.9753265602322207E-2</v>
      </c>
      <c r="J268" s="50"/>
      <c r="K268" s="50"/>
      <c r="L268" s="50">
        <f t="shared" si="15"/>
        <v>14350</v>
      </c>
      <c r="M268" s="49">
        <f t="shared" si="16"/>
        <v>2.9753265602322207E-2</v>
      </c>
      <c r="N268" s="17">
        <f t="shared" si="19"/>
        <v>467950</v>
      </c>
      <c r="O268" s="18">
        <f t="shared" si="18"/>
        <v>0.97024673439767783</v>
      </c>
    </row>
    <row r="269" spans="1:15" outlineLevel="1" x14ac:dyDescent="0.2">
      <c r="B269" s="8"/>
      <c r="C269" s="8"/>
      <c r="D269" s="10" t="s">
        <v>786</v>
      </c>
      <c r="E269" s="4">
        <f>SUBTOTAL(9,E266:E268)</f>
        <v>1046279</v>
      </c>
      <c r="F269" s="4">
        <f>SUBTOTAL(9,F266:F268)</f>
        <v>0</v>
      </c>
      <c r="G269" s="4">
        <f>SUBTOTAL(9,G266:G268)</f>
        <v>1046279</v>
      </c>
      <c r="H269" s="14">
        <f>SUBTOTAL(9,H266:H268)</f>
        <v>61895</v>
      </c>
      <c r="I269" s="15">
        <f t="shared" si="17"/>
        <v>5.9157261112953621E-2</v>
      </c>
      <c r="J269" s="50"/>
      <c r="K269" s="50"/>
      <c r="L269" s="50">
        <f t="shared" ref="L269:L332" si="20">H269+K269</f>
        <v>61895</v>
      </c>
      <c r="M269" s="49">
        <f t="shared" ref="M269:M332" si="21">L269/G269</f>
        <v>5.9157261112953621E-2</v>
      </c>
      <c r="N269" s="17">
        <f>SUBTOTAL(9,N266:N268)</f>
        <v>984384</v>
      </c>
      <c r="O269" s="18">
        <f t="shared" si="18"/>
        <v>0.94084273888704639</v>
      </c>
    </row>
    <row r="270" spans="1:15" outlineLevel="2" x14ac:dyDescent="0.2">
      <c r="A270" s="2" t="s">
        <v>655</v>
      </c>
      <c r="B270" s="8" t="s">
        <v>18</v>
      </c>
      <c r="C270" s="8" t="s">
        <v>512</v>
      </c>
      <c r="D270" s="8" t="s">
        <v>704</v>
      </c>
      <c r="E270" s="4">
        <v>1645000</v>
      </c>
      <c r="F270" s="4">
        <v>0</v>
      </c>
      <c r="G270" s="4">
        <v>1645000</v>
      </c>
      <c r="H270" s="14">
        <v>0</v>
      </c>
      <c r="I270" s="15">
        <f t="shared" si="17"/>
        <v>0</v>
      </c>
      <c r="J270" s="50"/>
      <c r="K270" s="50"/>
      <c r="L270" s="50">
        <f t="shared" si="20"/>
        <v>0</v>
      </c>
      <c r="M270" s="49">
        <f t="shared" si="21"/>
        <v>0</v>
      </c>
      <c r="N270" s="17">
        <f t="shared" si="19"/>
        <v>1645000</v>
      </c>
      <c r="O270" s="18">
        <f t="shared" si="18"/>
        <v>1</v>
      </c>
    </row>
    <row r="271" spans="1:15" outlineLevel="2" x14ac:dyDescent="0.2">
      <c r="A271" s="2" t="s">
        <v>657</v>
      </c>
      <c r="B271" s="8" t="s">
        <v>18</v>
      </c>
      <c r="C271" s="8" t="s">
        <v>514</v>
      </c>
      <c r="D271" s="8" t="s">
        <v>704</v>
      </c>
      <c r="E271" s="4">
        <v>1000000</v>
      </c>
      <c r="F271" s="4">
        <v>0</v>
      </c>
      <c r="G271" s="4">
        <v>1000000</v>
      </c>
      <c r="H271" s="14">
        <v>8350</v>
      </c>
      <c r="I271" s="15">
        <f t="shared" si="17"/>
        <v>8.3499999999999998E-3</v>
      </c>
      <c r="J271" s="50"/>
      <c r="K271" s="50"/>
      <c r="L271" s="50">
        <f t="shared" si="20"/>
        <v>8350</v>
      </c>
      <c r="M271" s="49">
        <f t="shared" si="21"/>
        <v>8.3499999999999998E-3</v>
      </c>
      <c r="N271" s="17">
        <f t="shared" si="19"/>
        <v>991650</v>
      </c>
      <c r="O271" s="18">
        <f t="shared" si="18"/>
        <v>0.99165000000000003</v>
      </c>
    </row>
    <row r="272" spans="1:15" outlineLevel="2" x14ac:dyDescent="0.2">
      <c r="A272" s="2" t="s">
        <v>658</v>
      </c>
      <c r="B272" s="8" t="s">
        <v>18</v>
      </c>
      <c r="C272" s="8" t="s">
        <v>516</v>
      </c>
      <c r="D272" s="8" t="s">
        <v>705</v>
      </c>
      <c r="E272" s="4">
        <v>67885.710000000006</v>
      </c>
      <c r="F272" s="4">
        <v>0</v>
      </c>
      <c r="G272" s="4">
        <v>67885.710000000006</v>
      </c>
      <c r="H272" s="14">
        <v>17240</v>
      </c>
      <c r="I272" s="15">
        <f t="shared" si="17"/>
        <v>0.25395624498882013</v>
      </c>
      <c r="J272" s="50"/>
      <c r="K272" s="50"/>
      <c r="L272" s="50">
        <f t="shared" si="20"/>
        <v>17240</v>
      </c>
      <c r="M272" s="49">
        <f t="shared" si="21"/>
        <v>0.25395624498882013</v>
      </c>
      <c r="N272" s="17">
        <f t="shared" si="19"/>
        <v>50645.710000000006</v>
      </c>
      <c r="O272" s="18">
        <f t="shared" si="18"/>
        <v>0.74604375501117981</v>
      </c>
    </row>
    <row r="273" spans="1:15" outlineLevel="2" x14ac:dyDescent="0.2">
      <c r="A273" s="2" t="s">
        <v>662</v>
      </c>
      <c r="B273" s="8" t="s">
        <v>18</v>
      </c>
      <c r="C273" s="8" t="s">
        <v>518</v>
      </c>
      <c r="D273" s="8" t="s">
        <v>704</v>
      </c>
      <c r="E273" s="4">
        <v>100000</v>
      </c>
      <c r="F273" s="4">
        <v>0</v>
      </c>
      <c r="G273" s="4">
        <v>100000</v>
      </c>
      <c r="H273" s="14">
        <v>0</v>
      </c>
      <c r="I273" s="15">
        <f t="shared" si="17"/>
        <v>0</v>
      </c>
      <c r="J273" s="50"/>
      <c r="K273" s="50"/>
      <c r="L273" s="50">
        <f t="shared" si="20"/>
        <v>0</v>
      </c>
      <c r="M273" s="49">
        <f t="shared" si="21"/>
        <v>0</v>
      </c>
      <c r="N273" s="17">
        <f t="shared" si="19"/>
        <v>100000</v>
      </c>
      <c r="O273" s="18">
        <f t="shared" si="18"/>
        <v>1</v>
      </c>
    </row>
    <row r="274" spans="1:15" outlineLevel="2" x14ac:dyDescent="0.2">
      <c r="A274" s="2" t="s">
        <v>665</v>
      </c>
      <c r="B274" s="8" t="s">
        <v>18</v>
      </c>
      <c r="C274" s="8" t="s">
        <v>522</v>
      </c>
      <c r="D274" s="8" t="s">
        <v>704</v>
      </c>
      <c r="E274" s="4">
        <v>7877304.6500000004</v>
      </c>
      <c r="F274" s="4">
        <v>0</v>
      </c>
      <c r="G274" s="4">
        <v>7877304.6500000004</v>
      </c>
      <c r="H274" s="14">
        <v>1372886.65</v>
      </c>
      <c r="I274" s="15">
        <f t="shared" ref="I274:I337" si="22">H274/G274</f>
        <v>0.17428380785044284</v>
      </c>
      <c r="J274" s="50"/>
      <c r="K274" s="50"/>
      <c r="L274" s="50">
        <f t="shared" si="20"/>
        <v>1372886.65</v>
      </c>
      <c r="M274" s="49">
        <f t="shared" si="21"/>
        <v>0.17428380785044284</v>
      </c>
      <c r="N274" s="17">
        <f t="shared" si="19"/>
        <v>6504418</v>
      </c>
      <c r="O274" s="18">
        <f t="shared" ref="O274:O337" si="23">N274/G274</f>
        <v>0.82571619214955716</v>
      </c>
    </row>
    <row r="275" spans="1:15" outlineLevel="1" x14ac:dyDescent="0.2">
      <c r="B275" s="8"/>
      <c r="C275" s="8"/>
      <c r="D275" s="10" t="s">
        <v>787</v>
      </c>
      <c r="E275" s="4">
        <f>SUBTOTAL(9,E270:E274)</f>
        <v>10690190.359999999</v>
      </c>
      <c r="F275" s="4">
        <f>SUBTOTAL(9,F270:F274)</f>
        <v>0</v>
      </c>
      <c r="G275" s="4">
        <f>SUBTOTAL(9,G270:G274)</f>
        <v>10690190.359999999</v>
      </c>
      <c r="H275" s="14">
        <f>SUBTOTAL(9,H270:H274)</f>
        <v>1398476.65</v>
      </c>
      <c r="I275" s="15">
        <f t="shared" si="22"/>
        <v>0.13081868544013467</v>
      </c>
      <c r="J275" s="50"/>
      <c r="K275" s="50"/>
      <c r="L275" s="50">
        <f t="shared" si="20"/>
        <v>1398476.65</v>
      </c>
      <c r="M275" s="49">
        <f t="shared" si="21"/>
        <v>0.13081868544013467</v>
      </c>
      <c r="N275" s="17">
        <f>SUBTOTAL(9,N270:N274)</f>
        <v>9291713.7100000009</v>
      </c>
      <c r="O275" s="18">
        <f t="shared" si="23"/>
        <v>0.86918131455986547</v>
      </c>
    </row>
    <row r="276" spans="1:15" outlineLevel="2" x14ac:dyDescent="0.2">
      <c r="A276" s="2" t="s">
        <v>655</v>
      </c>
      <c r="B276" s="8" t="s">
        <v>18</v>
      </c>
      <c r="C276" s="8" t="s">
        <v>526</v>
      </c>
      <c r="D276" s="8" t="s">
        <v>706</v>
      </c>
      <c r="E276" s="4">
        <v>4000000</v>
      </c>
      <c r="F276" s="4">
        <v>0</v>
      </c>
      <c r="G276" s="4">
        <v>4000000</v>
      </c>
      <c r="H276" s="14">
        <v>194096.82</v>
      </c>
      <c r="I276" s="15">
        <f t="shared" si="22"/>
        <v>4.8524205000000001E-2</v>
      </c>
      <c r="J276" s="50">
        <v>171917.91</v>
      </c>
      <c r="K276" s="50">
        <v>0</v>
      </c>
      <c r="L276" s="50">
        <f t="shared" si="20"/>
        <v>194096.82</v>
      </c>
      <c r="M276" s="49">
        <f t="shared" si="21"/>
        <v>4.8524205000000001E-2</v>
      </c>
      <c r="N276" s="17">
        <f t="shared" si="19"/>
        <v>3805903.18</v>
      </c>
      <c r="O276" s="18">
        <f t="shared" si="23"/>
        <v>0.95147579500000001</v>
      </c>
    </row>
    <row r="277" spans="1:15" outlineLevel="2" x14ac:dyDescent="0.2">
      <c r="A277" s="2" t="s">
        <v>662</v>
      </c>
      <c r="B277" s="8" t="s">
        <v>18</v>
      </c>
      <c r="C277" s="8" t="s">
        <v>528</v>
      </c>
      <c r="D277" s="8" t="s">
        <v>706</v>
      </c>
      <c r="E277" s="4">
        <v>700000</v>
      </c>
      <c r="F277" s="4">
        <v>0</v>
      </c>
      <c r="G277" s="4">
        <v>700000</v>
      </c>
      <c r="H277" s="14">
        <v>0</v>
      </c>
      <c r="I277" s="15">
        <f t="shared" si="22"/>
        <v>0</v>
      </c>
      <c r="J277" s="50"/>
      <c r="K277" s="50"/>
      <c r="L277" s="50">
        <f t="shared" si="20"/>
        <v>0</v>
      </c>
      <c r="M277" s="49">
        <f t="shared" si="21"/>
        <v>0</v>
      </c>
      <c r="N277" s="17">
        <f t="shared" si="19"/>
        <v>700000</v>
      </c>
      <c r="O277" s="18">
        <f t="shared" si="23"/>
        <v>1</v>
      </c>
    </row>
    <row r="278" spans="1:15" outlineLevel="1" x14ac:dyDescent="0.2">
      <c r="B278" s="8"/>
      <c r="C278" s="8"/>
      <c r="D278" s="10" t="s">
        <v>788</v>
      </c>
      <c r="E278" s="4">
        <f>SUBTOTAL(9,E276:E277)</f>
        <v>4700000</v>
      </c>
      <c r="F278" s="4">
        <f>SUBTOTAL(9,F276:F277)</f>
        <v>0</v>
      </c>
      <c r="G278" s="4">
        <f>SUBTOTAL(9,G276:G277)</f>
        <v>4700000</v>
      </c>
      <c r="H278" s="14">
        <f>SUBTOTAL(9,H276:H277)</f>
        <v>194096.82</v>
      </c>
      <c r="I278" s="15">
        <f t="shared" si="22"/>
        <v>4.1297195744680854E-2</v>
      </c>
      <c r="J278" s="50"/>
      <c r="K278" s="50"/>
      <c r="L278" s="50">
        <f t="shared" si="20"/>
        <v>194096.82</v>
      </c>
      <c r="M278" s="49">
        <f t="shared" si="21"/>
        <v>4.1297195744680854E-2</v>
      </c>
      <c r="N278" s="17">
        <f>SUBTOTAL(9,N276:N277)</f>
        <v>4505903.18</v>
      </c>
      <c r="O278" s="18">
        <f t="shared" si="23"/>
        <v>0.95870280425531906</v>
      </c>
    </row>
    <row r="279" spans="1:15" outlineLevel="2" x14ac:dyDescent="0.2">
      <c r="A279" s="2" t="s">
        <v>655</v>
      </c>
      <c r="B279" s="8" t="s">
        <v>18</v>
      </c>
      <c r="C279" s="8" t="s">
        <v>530</v>
      </c>
      <c r="D279" s="8" t="s">
        <v>707</v>
      </c>
      <c r="E279" s="4">
        <v>5500000</v>
      </c>
      <c r="F279" s="4">
        <v>0</v>
      </c>
      <c r="G279" s="4">
        <v>5500000</v>
      </c>
      <c r="H279" s="14">
        <v>302046.62</v>
      </c>
      <c r="I279" s="15">
        <f t="shared" si="22"/>
        <v>5.4917567272727272E-2</v>
      </c>
      <c r="J279" s="50"/>
      <c r="K279" s="50"/>
      <c r="L279" s="50">
        <f t="shared" si="20"/>
        <v>302046.62</v>
      </c>
      <c r="M279" s="49">
        <f t="shared" si="21"/>
        <v>5.4917567272727272E-2</v>
      </c>
      <c r="N279" s="17">
        <f t="shared" si="19"/>
        <v>5197953.38</v>
      </c>
      <c r="O279" s="18">
        <f t="shared" si="23"/>
        <v>0.94508243272727266</v>
      </c>
    </row>
    <row r="280" spans="1:15" outlineLevel="2" x14ac:dyDescent="0.2">
      <c r="A280" s="2" t="s">
        <v>662</v>
      </c>
      <c r="B280" s="8" t="s">
        <v>18</v>
      </c>
      <c r="C280" s="8" t="s">
        <v>532</v>
      </c>
      <c r="D280" s="8" t="s">
        <v>707</v>
      </c>
      <c r="E280" s="4">
        <v>700000</v>
      </c>
      <c r="F280" s="4">
        <v>0</v>
      </c>
      <c r="G280" s="4">
        <v>700000</v>
      </c>
      <c r="H280" s="14">
        <v>0</v>
      </c>
      <c r="I280" s="15">
        <f t="shared" si="22"/>
        <v>0</v>
      </c>
      <c r="J280" s="50"/>
      <c r="K280" s="50"/>
      <c r="L280" s="50">
        <f t="shared" si="20"/>
        <v>0</v>
      </c>
      <c r="M280" s="49">
        <f t="shared" si="21"/>
        <v>0</v>
      </c>
      <c r="N280" s="17">
        <f t="shared" si="19"/>
        <v>700000</v>
      </c>
      <c r="O280" s="18">
        <f t="shared" si="23"/>
        <v>1</v>
      </c>
    </row>
    <row r="281" spans="1:15" outlineLevel="1" x14ac:dyDescent="0.2">
      <c r="B281" s="8"/>
      <c r="C281" s="8"/>
      <c r="D281" s="10" t="s">
        <v>789</v>
      </c>
      <c r="E281" s="4">
        <f>SUBTOTAL(9,E279:E280)</f>
        <v>6200000</v>
      </c>
      <c r="F281" s="4">
        <f>SUBTOTAL(9,F279:F280)</f>
        <v>0</v>
      </c>
      <c r="G281" s="4">
        <f>SUBTOTAL(9,G279:G280)</f>
        <v>6200000</v>
      </c>
      <c r="H281" s="14">
        <f>SUBTOTAL(9,H279:H280)</f>
        <v>302046.62</v>
      </c>
      <c r="I281" s="15">
        <f t="shared" si="22"/>
        <v>4.8717196774193547E-2</v>
      </c>
      <c r="J281" s="50"/>
      <c r="K281" s="50"/>
      <c r="L281" s="50">
        <f t="shared" si="20"/>
        <v>302046.62</v>
      </c>
      <c r="M281" s="49">
        <f t="shared" si="21"/>
        <v>4.8717196774193547E-2</v>
      </c>
      <c r="N281" s="17">
        <f>SUBTOTAL(9,N279:N280)</f>
        <v>5897953.3799999999</v>
      </c>
      <c r="O281" s="18">
        <f t="shared" si="23"/>
        <v>0.95128280322580638</v>
      </c>
    </row>
    <row r="282" spans="1:15" outlineLevel="2" x14ac:dyDescent="0.2">
      <c r="A282" s="2" t="s">
        <v>658</v>
      </c>
      <c r="B282" s="8" t="s">
        <v>18</v>
      </c>
      <c r="C282" s="8" t="s">
        <v>534</v>
      </c>
      <c r="D282" s="8" t="s">
        <v>708</v>
      </c>
      <c r="E282" s="4">
        <v>27309394.800000001</v>
      </c>
      <c r="F282" s="4">
        <v>0</v>
      </c>
      <c r="G282" s="4">
        <v>27309394.800000001</v>
      </c>
      <c r="H282" s="14">
        <v>5706290</v>
      </c>
      <c r="I282" s="15">
        <f t="shared" si="22"/>
        <v>0.20894970546912303</v>
      </c>
      <c r="J282" s="50"/>
      <c r="K282" s="50"/>
      <c r="L282" s="50">
        <f t="shared" si="20"/>
        <v>5706290</v>
      </c>
      <c r="M282" s="49">
        <f t="shared" si="21"/>
        <v>0.20894970546912303</v>
      </c>
      <c r="N282" s="17">
        <f t="shared" si="19"/>
        <v>21603104.800000001</v>
      </c>
      <c r="O282" s="18">
        <f t="shared" si="23"/>
        <v>0.79105029453087694</v>
      </c>
    </row>
    <row r="283" spans="1:15" outlineLevel="1" x14ac:dyDescent="0.2">
      <c r="B283" s="8"/>
      <c r="C283" s="8"/>
      <c r="D283" s="10" t="s">
        <v>790</v>
      </c>
      <c r="E283" s="4">
        <f>SUBTOTAL(9,E282:E282)</f>
        <v>27309394.800000001</v>
      </c>
      <c r="F283" s="4">
        <f>SUBTOTAL(9,F282:F282)</f>
        <v>0</v>
      </c>
      <c r="G283" s="4">
        <f>SUBTOTAL(9,G282:G282)</f>
        <v>27309394.800000001</v>
      </c>
      <c r="H283" s="14">
        <f>SUBTOTAL(9,H282:H282)</f>
        <v>5706290</v>
      </c>
      <c r="I283" s="15">
        <f t="shared" si="22"/>
        <v>0.20894970546912303</v>
      </c>
      <c r="J283" s="50"/>
      <c r="K283" s="50"/>
      <c r="L283" s="50">
        <f t="shared" si="20"/>
        <v>5706290</v>
      </c>
      <c r="M283" s="49">
        <f t="shared" si="21"/>
        <v>0.20894970546912303</v>
      </c>
      <c r="N283" s="17">
        <f>SUBTOTAL(9,N282:N282)</f>
        <v>21603104.800000001</v>
      </c>
      <c r="O283" s="18">
        <f t="shared" si="23"/>
        <v>0.79105029453087694</v>
      </c>
    </row>
    <row r="284" spans="1:15" outlineLevel="2" x14ac:dyDescent="0.2">
      <c r="A284" s="2" t="s">
        <v>655</v>
      </c>
      <c r="B284" s="8" t="s">
        <v>18</v>
      </c>
      <c r="C284" s="8" t="s">
        <v>536</v>
      </c>
      <c r="D284" s="8" t="s">
        <v>709</v>
      </c>
      <c r="E284" s="4">
        <v>7156000</v>
      </c>
      <c r="F284" s="4">
        <v>0</v>
      </c>
      <c r="G284" s="4">
        <v>7156000</v>
      </c>
      <c r="H284" s="14">
        <v>0</v>
      </c>
      <c r="I284" s="15">
        <f t="shared" si="22"/>
        <v>0</v>
      </c>
      <c r="J284" s="50"/>
      <c r="K284" s="50"/>
      <c r="L284" s="50">
        <f t="shared" si="20"/>
        <v>0</v>
      </c>
      <c r="M284" s="49">
        <f t="shared" si="21"/>
        <v>0</v>
      </c>
      <c r="N284" s="17">
        <f t="shared" si="19"/>
        <v>7156000</v>
      </c>
      <c r="O284" s="18">
        <f t="shared" si="23"/>
        <v>1</v>
      </c>
    </row>
    <row r="285" spans="1:15" outlineLevel="2" x14ac:dyDescent="0.2">
      <c r="A285" s="2" t="s">
        <v>657</v>
      </c>
      <c r="B285" s="8" t="s">
        <v>18</v>
      </c>
      <c r="C285" s="8" t="s">
        <v>538</v>
      </c>
      <c r="D285" s="8" t="s">
        <v>709</v>
      </c>
      <c r="E285" s="4">
        <v>4023050.69</v>
      </c>
      <c r="F285" s="4">
        <v>0</v>
      </c>
      <c r="G285" s="4">
        <v>4023050.69</v>
      </c>
      <c r="H285" s="14">
        <v>0</v>
      </c>
      <c r="I285" s="15">
        <f t="shared" si="22"/>
        <v>0</v>
      </c>
      <c r="J285" s="50"/>
      <c r="K285" s="50"/>
      <c r="L285" s="50">
        <f t="shared" si="20"/>
        <v>0</v>
      </c>
      <c r="M285" s="49">
        <f t="shared" si="21"/>
        <v>0</v>
      </c>
      <c r="N285" s="17">
        <f t="shared" si="19"/>
        <v>4023050.69</v>
      </c>
      <c r="O285" s="18">
        <f t="shared" si="23"/>
        <v>1</v>
      </c>
    </row>
    <row r="286" spans="1:15" outlineLevel="2" x14ac:dyDescent="0.2">
      <c r="A286" s="2" t="s">
        <v>658</v>
      </c>
      <c r="B286" s="8" t="s">
        <v>18</v>
      </c>
      <c r="C286" s="8" t="s">
        <v>540</v>
      </c>
      <c r="D286" s="8" t="s">
        <v>709</v>
      </c>
      <c r="E286" s="4">
        <v>1260000</v>
      </c>
      <c r="F286" s="4">
        <v>0</v>
      </c>
      <c r="G286" s="4">
        <v>1260000</v>
      </c>
      <c r="H286" s="14">
        <v>0</v>
      </c>
      <c r="I286" s="15">
        <f t="shared" si="22"/>
        <v>0</v>
      </c>
      <c r="J286" s="50"/>
      <c r="K286" s="50"/>
      <c r="L286" s="50">
        <f t="shared" si="20"/>
        <v>0</v>
      </c>
      <c r="M286" s="49">
        <f t="shared" si="21"/>
        <v>0</v>
      </c>
      <c r="N286" s="17">
        <f t="shared" si="19"/>
        <v>1260000</v>
      </c>
      <c r="O286" s="18">
        <f t="shared" si="23"/>
        <v>1</v>
      </c>
    </row>
    <row r="287" spans="1:15" outlineLevel="2" x14ac:dyDescent="0.2">
      <c r="A287" s="2" t="s">
        <v>662</v>
      </c>
      <c r="B287" s="8" t="s">
        <v>18</v>
      </c>
      <c r="C287" s="8" t="s">
        <v>542</v>
      </c>
      <c r="D287" s="8" t="s">
        <v>709</v>
      </c>
      <c r="E287" s="4">
        <v>1058804.83</v>
      </c>
      <c r="F287" s="4">
        <v>0</v>
      </c>
      <c r="G287" s="4">
        <v>1058804.83</v>
      </c>
      <c r="H287" s="14">
        <v>0</v>
      </c>
      <c r="I287" s="15">
        <f t="shared" si="22"/>
        <v>0</v>
      </c>
      <c r="J287" s="50"/>
      <c r="K287" s="50"/>
      <c r="L287" s="50">
        <f t="shared" si="20"/>
        <v>0</v>
      </c>
      <c r="M287" s="49">
        <f t="shared" si="21"/>
        <v>0</v>
      </c>
      <c r="N287" s="17">
        <f t="shared" si="19"/>
        <v>1058804.83</v>
      </c>
      <c r="O287" s="18">
        <f t="shared" si="23"/>
        <v>1</v>
      </c>
    </row>
    <row r="288" spans="1:15" outlineLevel="2" x14ac:dyDescent="0.2">
      <c r="A288" s="2" t="s">
        <v>663</v>
      </c>
      <c r="B288" s="8" t="s">
        <v>18</v>
      </c>
      <c r="C288" s="8" t="s">
        <v>544</v>
      </c>
      <c r="D288" s="8" t="s">
        <v>709</v>
      </c>
      <c r="E288" s="4">
        <v>1250000</v>
      </c>
      <c r="F288" s="4">
        <v>0</v>
      </c>
      <c r="G288" s="4">
        <v>1250000</v>
      </c>
      <c r="H288" s="14">
        <v>155000</v>
      </c>
      <c r="I288" s="15">
        <f t="shared" si="22"/>
        <v>0.124</v>
      </c>
      <c r="J288" s="50">
        <v>1085000</v>
      </c>
      <c r="K288" s="50">
        <f>J288-H288</f>
        <v>930000</v>
      </c>
      <c r="L288" s="50">
        <f t="shared" si="20"/>
        <v>1085000</v>
      </c>
      <c r="M288" s="49">
        <f t="shared" si="21"/>
        <v>0.86799999999999999</v>
      </c>
      <c r="N288" s="17">
        <f t="shared" si="19"/>
        <v>1095000</v>
      </c>
      <c r="O288" s="18">
        <f t="shared" si="23"/>
        <v>0.876</v>
      </c>
    </row>
    <row r="289" spans="1:15" outlineLevel="2" x14ac:dyDescent="0.2">
      <c r="A289" s="2" t="s">
        <v>667</v>
      </c>
      <c r="B289" s="8" t="s">
        <v>18</v>
      </c>
      <c r="C289" s="8" t="s">
        <v>546</v>
      </c>
      <c r="D289" s="8" t="s">
        <v>709</v>
      </c>
      <c r="E289" s="4">
        <v>1230707.5</v>
      </c>
      <c r="F289" s="4">
        <v>0</v>
      </c>
      <c r="G289" s="4">
        <v>1230707.5</v>
      </c>
      <c r="H289" s="14">
        <v>0</v>
      </c>
      <c r="I289" s="15">
        <f t="shared" si="22"/>
        <v>0</v>
      </c>
      <c r="J289" s="50"/>
      <c r="K289" s="50"/>
      <c r="L289" s="50">
        <f t="shared" si="20"/>
        <v>0</v>
      </c>
      <c r="M289" s="49">
        <f t="shared" si="21"/>
        <v>0</v>
      </c>
      <c r="N289" s="17">
        <f t="shared" si="19"/>
        <v>1230707.5</v>
      </c>
      <c r="O289" s="18">
        <f t="shared" si="23"/>
        <v>1</v>
      </c>
    </row>
    <row r="290" spans="1:15" outlineLevel="2" x14ac:dyDescent="0.2">
      <c r="A290" s="2" t="s">
        <v>666</v>
      </c>
      <c r="B290" s="8" t="s">
        <v>18</v>
      </c>
      <c r="C290" s="8" t="s">
        <v>552</v>
      </c>
      <c r="D290" s="8" t="s">
        <v>709</v>
      </c>
      <c r="E290" s="4">
        <v>1000000</v>
      </c>
      <c r="F290" s="4">
        <v>0</v>
      </c>
      <c r="G290" s="4">
        <v>1000000</v>
      </c>
      <c r="H290" s="14">
        <v>0</v>
      </c>
      <c r="I290" s="15">
        <f t="shared" si="22"/>
        <v>0</v>
      </c>
      <c r="J290" s="50"/>
      <c r="K290" s="50"/>
      <c r="L290" s="50">
        <f t="shared" si="20"/>
        <v>0</v>
      </c>
      <c r="M290" s="49">
        <f t="shared" si="21"/>
        <v>0</v>
      </c>
      <c r="N290" s="17">
        <f t="shared" si="19"/>
        <v>1000000</v>
      </c>
      <c r="O290" s="18">
        <f t="shared" si="23"/>
        <v>1</v>
      </c>
    </row>
    <row r="291" spans="1:15" outlineLevel="1" x14ac:dyDescent="0.2">
      <c r="B291" s="8"/>
      <c r="C291" s="8"/>
      <c r="D291" s="10" t="s">
        <v>791</v>
      </c>
      <c r="E291" s="4">
        <f>SUBTOTAL(9,E284:E290)</f>
        <v>16978563.02</v>
      </c>
      <c r="F291" s="4">
        <f>SUBTOTAL(9,F284:F290)</f>
        <v>0</v>
      </c>
      <c r="G291" s="4">
        <f>SUBTOTAL(9,G284:G290)</f>
        <v>16978563.02</v>
      </c>
      <c r="H291" s="14">
        <f>SUBTOTAL(9,H284:H290)</f>
        <v>155000</v>
      </c>
      <c r="I291" s="15">
        <f t="shared" si="22"/>
        <v>9.1291589174782826E-3</v>
      </c>
      <c r="J291" s="50"/>
      <c r="K291" s="50"/>
      <c r="L291" s="50">
        <f t="shared" si="20"/>
        <v>155000</v>
      </c>
      <c r="M291" s="49">
        <f t="shared" si="21"/>
        <v>9.1291589174782826E-3</v>
      </c>
      <c r="N291" s="17">
        <f>SUBTOTAL(9,N284:N290)</f>
        <v>16823563.02</v>
      </c>
      <c r="O291" s="18">
        <f t="shared" si="23"/>
        <v>0.99087084108252177</v>
      </c>
    </row>
    <row r="292" spans="1:15" outlineLevel="2" x14ac:dyDescent="0.2">
      <c r="A292" s="2" t="s">
        <v>658</v>
      </c>
      <c r="B292" s="8" t="s">
        <v>18</v>
      </c>
      <c r="C292" s="8" t="s">
        <v>558</v>
      </c>
      <c r="D292" s="8" t="s">
        <v>710</v>
      </c>
      <c r="E292" s="4">
        <v>25840770.52</v>
      </c>
      <c r="F292" s="4">
        <v>0</v>
      </c>
      <c r="G292" s="4">
        <v>25840770.52</v>
      </c>
      <c r="H292" s="14">
        <v>0</v>
      </c>
      <c r="I292" s="15">
        <f t="shared" si="22"/>
        <v>0</v>
      </c>
      <c r="J292" s="50"/>
      <c r="K292" s="50"/>
      <c r="L292" s="50">
        <f t="shared" si="20"/>
        <v>0</v>
      </c>
      <c r="M292" s="49">
        <f t="shared" si="21"/>
        <v>0</v>
      </c>
      <c r="N292" s="17">
        <f t="shared" si="19"/>
        <v>25840770.52</v>
      </c>
      <c r="O292" s="18">
        <f t="shared" si="23"/>
        <v>1</v>
      </c>
    </row>
    <row r="293" spans="1:15" outlineLevel="1" x14ac:dyDescent="0.2">
      <c r="B293" s="8"/>
      <c r="C293" s="8"/>
      <c r="D293" s="10" t="s">
        <v>792</v>
      </c>
      <c r="E293" s="4">
        <f>SUBTOTAL(9,E292:E292)</f>
        <v>25840770.52</v>
      </c>
      <c r="F293" s="4">
        <f>SUBTOTAL(9,F292:F292)</f>
        <v>0</v>
      </c>
      <c r="G293" s="4">
        <f>SUBTOTAL(9,G292:G292)</f>
        <v>25840770.52</v>
      </c>
      <c r="H293" s="14">
        <f>SUBTOTAL(9,H292:H292)</f>
        <v>0</v>
      </c>
      <c r="I293" s="15">
        <f t="shared" si="22"/>
        <v>0</v>
      </c>
      <c r="J293" s="50"/>
      <c r="K293" s="50"/>
      <c r="L293" s="50">
        <f t="shared" si="20"/>
        <v>0</v>
      </c>
      <c r="M293" s="49">
        <f t="shared" si="21"/>
        <v>0</v>
      </c>
      <c r="N293" s="17">
        <f>SUBTOTAL(9,N292:N292)</f>
        <v>25840770.52</v>
      </c>
      <c r="O293" s="18">
        <f t="shared" si="23"/>
        <v>1</v>
      </c>
    </row>
    <row r="294" spans="1:15" outlineLevel="2" x14ac:dyDescent="0.2">
      <c r="A294" s="2" t="s">
        <v>658</v>
      </c>
      <c r="B294" s="8" t="s">
        <v>18</v>
      </c>
      <c r="C294" s="8" t="s">
        <v>560</v>
      </c>
      <c r="D294" s="8" t="s">
        <v>711</v>
      </c>
      <c r="E294" s="4">
        <v>6000000</v>
      </c>
      <c r="F294" s="4">
        <v>0</v>
      </c>
      <c r="G294" s="4">
        <v>6000000</v>
      </c>
      <c r="H294" s="14">
        <v>709384.81</v>
      </c>
      <c r="I294" s="15">
        <f t="shared" si="22"/>
        <v>0.11823080166666668</v>
      </c>
      <c r="J294" s="50">
        <v>2000000</v>
      </c>
      <c r="K294" s="50">
        <f>J294-H294</f>
        <v>1290615.19</v>
      </c>
      <c r="L294" s="50">
        <f t="shared" si="20"/>
        <v>2000000</v>
      </c>
      <c r="M294" s="49">
        <f t="shared" si="21"/>
        <v>0.33333333333333331</v>
      </c>
      <c r="N294" s="17">
        <f t="shared" si="19"/>
        <v>5290615.1899999995</v>
      </c>
      <c r="O294" s="18">
        <f t="shared" si="23"/>
        <v>0.88176919833333323</v>
      </c>
    </row>
    <row r="295" spans="1:15" outlineLevel="1" x14ac:dyDescent="0.2">
      <c r="B295" s="8"/>
      <c r="C295" s="8"/>
      <c r="D295" s="10" t="s">
        <v>793</v>
      </c>
      <c r="E295" s="4">
        <f>SUBTOTAL(9,E294:E294)</f>
        <v>6000000</v>
      </c>
      <c r="F295" s="4">
        <f>SUBTOTAL(9,F294:F294)</f>
        <v>0</v>
      </c>
      <c r="G295" s="4">
        <f>SUBTOTAL(9,G294:G294)</f>
        <v>6000000</v>
      </c>
      <c r="H295" s="14">
        <f>SUBTOTAL(9,H294:H294)</f>
        <v>709384.81</v>
      </c>
      <c r="I295" s="15">
        <f t="shared" si="22"/>
        <v>0.11823080166666668</v>
      </c>
      <c r="J295" s="50"/>
      <c r="K295" s="50"/>
      <c r="L295" s="50">
        <f t="shared" si="20"/>
        <v>709384.81</v>
      </c>
      <c r="M295" s="49">
        <f t="shared" si="21"/>
        <v>0.11823080166666668</v>
      </c>
      <c r="N295" s="17">
        <f>SUBTOTAL(9,N294:N294)</f>
        <v>5290615.1899999995</v>
      </c>
      <c r="O295" s="18">
        <f t="shared" si="23"/>
        <v>0.88176919833333323</v>
      </c>
    </row>
    <row r="296" spans="1:15" outlineLevel="2" x14ac:dyDescent="0.2">
      <c r="A296" s="2" t="s">
        <v>658</v>
      </c>
      <c r="B296" s="8" t="s">
        <v>18</v>
      </c>
      <c r="C296" s="8" t="s">
        <v>562</v>
      </c>
      <c r="D296" s="8" t="s">
        <v>712</v>
      </c>
      <c r="E296" s="4">
        <v>5485976.25</v>
      </c>
      <c r="F296" s="4">
        <v>0</v>
      </c>
      <c r="G296" s="4">
        <v>5485976.25</v>
      </c>
      <c r="H296" s="14">
        <v>33628.32</v>
      </c>
      <c r="I296" s="15">
        <f t="shared" si="22"/>
        <v>6.1298697747734507E-3</v>
      </c>
      <c r="J296" s="50"/>
      <c r="K296" s="50"/>
      <c r="L296" s="50">
        <f t="shared" si="20"/>
        <v>33628.32</v>
      </c>
      <c r="M296" s="49">
        <f t="shared" si="21"/>
        <v>6.1298697747734507E-3</v>
      </c>
      <c r="N296" s="17">
        <f t="shared" si="19"/>
        <v>5452347.9299999997</v>
      </c>
      <c r="O296" s="18">
        <f t="shared" si="23"/>
        <v>0.99387013022522652</v>
      </c>
    </row>
    <row r="297" spans="1:15" outlineLevel="2" x14ac:dyDescent="0.2">
      <c r="A297" s="2" t="s">
        <v>665</v>
      </c>
      <c r="B297" s="8" t="s">
        <v>18</v>
      </c>
      <c r="C297" s="8" t="s">
        <v>564</v>
      </c>
      <c r="D297" s="8" t="s">
        <v>713</v>
      </c>
      <c r="E297" s="4">
        <v>139069.95000000001</v>
      </c>
      <c r="F297" s="4">
        <v>0</v>
      </c>
      <c r="G297" s="4">
        <v>139069.95000000001</v>
      </c>
      <c r="H297" s="14">
        <v>0</v>
      </c>
      <c r="I297" s="15">
        <f t="shared" si="22"/>
        <v>0</v>
      </c>
      <c r="J297" s="50"/>
      <c r="K297" s="50"/>
      <c r="L297" s="50">
        <f t="shared" si="20"/>
        <v>0</v>
      </c>
      <c r="M297" s="49">
        <f t="shared" si="21"/>
        <v>0</v>
      </c>
      <c r="N297" s="17">
        <f t="shared" si="19"/>
        <v>139069.95000000001</v>
      </c>
      <c r="O297" s="18">
        <f t="shared" si="23"/>
        <v>1</v>
      </c>
    </row>
    <row r="298" spans="1:15" outlineLevel="1" x14ac:dyDescent="0.2">
      <c r="B298" s="8"/>
      <c r="C298" s="8"/>
      <c r="D298" s="10" t="s">
        <v>794</v>
      </c>
      <c r="E298" s="4">
        <f>SUBTOTAL(9,E296:E297)</f>
        <v>5625046.2000000002</v>
      </c>
      <c r="F298" s="4">
        <f>SUBTOTAL(9,F296:F297)</f>
        <v>0</v>
      </c>
      <c r="G298" s="4">
        <f>SUBTOTAL(9,G296:G297)</f>
        <v>5625046.2000000002</v>
      </c>
      <c r="H298" s="14">
        <f>SUBTOTAL(9,H296:H297)</f>
        <v>33628.32</v>
      </c>
      <c r="I298" s="15">
        <f t="shared" si="22"/>
        <v>5.9783188980741166E-3</v>
      </c>
      <c r="J298" s="50"/>
      <c r="K298" s="50"/>
      <c r="L298" s="50">
        <f t="shared" si="20"/>
        <v>33628.32</v>
      </c>
      <c r="M298" s="49">
        <f t="shared" si="21"/>
        <v>5.9783188980741166E-3</v>
      </c>
      <c r="N298" s="17">
        <f>SUBTOTAL(9,N296:N297)</f>
        <v>5591417.8799999999</v>
      </c>
      <c r="O298" s="18">
        <f t="shared" si="23"/>
        <v>0.99402168110192579</v>
      </c>
    </row>
    <row r="299" spans="1:15" outlineLevel="2" x14ac:dyDescent="0.2">
      <c r="A299" s="2" t="s">
        <v>661</v>
      </c>
      <c r="B299" s="8" t="s">
        <v>18</v>
      </c>
      <c r="C299" s="8" t="s">
        <v>566</v>
      </c>
      <c r="D299" s="8" t="s">
        <v>714</v>
      </c>
      <c r="E299" s="4">
        <v>26472007.440000001</v>
      </c>
      <c r="F299" s="4">
        <v>0</v>
      </c>
      <c r="G299" s="4">
        <v>26472007.440000001</v>
      </c>
      <c r="H299" s="14">
        <v>425000.01</v>
      </c>
      <c r="I299" s="15">
        <f t="shared" si="22"/>
        <v>1.6054695170484586E-2</v>
      </c>
      <c r="J299" s="50">
        <v>1700000</v>
      </c>
      <c r="K299" s="50">
        <f>J299-H299</f>
        <v>1274999.99</v>
      </c>
      <c r="L299" s="50">
        <f t="shared" si="20"/>
        <v>1700000</v>
      </c>
      <c r="M299" s="49">
        <f t="shared" si="21"/>
        <v>6.4218779170908236E-2</v>
      </c>
      <c r="N299" s="17">
        <f t="shared" si="19"/>
        <v>26047007.43</v>
      </c>
      <c r="O299" s="18">
        <f t="shared" si="23"/>
        <v>0.98394530482951537</v>
      </c>
    </row>
    <row r="300" spans="1:15" outlineLevel="1" x14ac:dyDescent="0.2">
      <c r="B300" s="8"/>
      <c r="C300" s="8"/>
      <c r="D300" s="10" t="s">
        <v>795</v>
      </c>
      <c r="E300" s="4">
        <f>SUBTOTAL(9,E299:E299)</f>
        <v>26472007.440000001</v>
      </c>
      <c r="F300" s="4">
        <f>SUBTOTAL(9,F299:F299)</f>
        <v>0</v>
      </c>
      <c r="G300" s="4">
        <f>SUBTOTAL(9,G299:G299)</f>
        <v>26472007.440000001</v>
      </c>
      <c r="H300" s="14">
        <f>SUBTOTAL(9,H299:H299)</f>
        <v>425000.01</v>
      </c>
      <c r="I300" s="15">
        <f t="shared" si="22"/>
        <v>1.6054695170484586E-2</v>
      </c>
      <c r="J300" s="50"/>
      <c r="K300" s="50"/>
      <c r="L300" s="50">
        <f t="shared" si="20"/>
        <v>425000.01</v>
      </c>
      <c r="M300" s="49">
        <f t="shared" si="21"/>
        <v>1.6054695170484586E-2</v>
      </c>
      <c r="N300" s="17">
        <f>SUBTOTAL(9,N299:N299)</f>
        <v>26047007.43</v>
      </c>
      <c r="O300" s="18">
        <f t="shared" si="23"/>
        <v>0.98394530482951537</v>
      </c>
    </row>
    <row r="301" spans="1:15" outlineLevel="2" x14ac:dyDescent="0.2">
      <c r="A301" s="2" t="s">
        <v>658</v>
      </c>
      <c r="B301" s="8" t="s">
        <v>18</v>
      </c>
      <c r="C301" s="8" t="s">
        <v>568</v>
      </c>
      <c r="D301" s="8" t="s">
        <v>715</v>
      </c>
      <c r="E301" s="4">
        <v>10000</v>
      </c>
      <c r="F301" s="4">
        <v>0</v>
      </c>
      <c r="G301" s="4">
        <v>10000</v>
      </c>
      <c r="H301" s="14">
        <v>0</v>
      </c>
      <c r="I301" s="15">
        <f t="shared" si="22"/>
        <v>0</v>
      </c>
      <c r="J301" s="50"/>
      <c r="K301" s="50"/>
      <c r="L301" s="50">
        <f t="shared" si="20"/>
        <v>0</v>
      </c>
      <c r="M301" s="49">
        <f t="shared" si="21"/>
        <v>0</v>
      </c>
      <c r="N301" s="17">
        <f t="shared" si="19"/>
        <v>10000</v>
      </c>
      <c r="O301" s="18">
        <f t="shared" si="23"/>
        <v>1</v>
      </c>
    </row>
    <row r="302" spans="1:15" outlineLevel="1" x14ac:dyDescent="0.2">
      <c r="B302" s="8"/>
      <c r="C302" s="8"/>
      <c r="D302" s="10" t="s">
        <v>796</v>
      </c>
      <c r="E302" s="4">
        <f>SUBTOTAL(9,E301:E301)</f>
        <v>10000</v>
      </c>
      <c r="F302" s="4">
        <f>SUBTOTAL(9,F301:F301)</f>
        <v>0</v>
      </c>
      <c r="G302" s="4">
        <f>SUBTOTAL(9,G301:G301)</f>
        <v>10000</v>
      </c>
      <c r="H302" s="14">
        <f>SUBTOTAL(9,H301:H301)</f>
        <v>0</v>
      </c>
      <c r="I302" s="15">
        <f t="shared" si="22"/>
        <v>0</v>
      </c>
      <c r="J302" s="50"/>
      <c r="K302" s="50"/>
      <c r="L302" s="50">
        <f t="shared" si="20"/>
        <v>0</v>
      </c>
      <c r="M302" s="49">
        <f t="shared" si="21"/>
        <v>0</v>
      </c>
      <c r="N302" s="17">
        <f>SUBTOTAL(9,N301:N301)</f>
        <v>10000</v>
      </c>
      <c r="O302" s="18">
        <f t="shared" si="23"/>
        <v>1</v>
      </c>
    </row>
    <row r="303" spans="1:15" outlineLevel="2" x14ac:dyDescent="0.2">
      <c r="A303" s="2" t="s">
        <v>658</v>
      </c>
      <c r="B303" s="8" t="s">
        <v>18</v>
      </c>
      <c r="C303" s="8" t="s">
        <v>570</v>
      </c>
      <c r="D303" s="8" t="s">
        <v>571</v>
      </c>
      <c r="E303" s="4">
        <v>10000</v>
      </c>
      <c r="F303" s="4">
        <v>0</v>
      </c>
      <c r="G303" s="4">
        <v>10000</v>
      </c>
      <c r="H303" s="14">
        <v>0</v>
      </c>
      <c r="I303" s="15">
        <f t="shared" si="22"/>
        <v>0</v>
      </c>
      <c r="J303" s="50"/>
      <c r="K303" s="50"/>
      <c r="L303" s="50">
        <f t="shared" si="20"/>
        <v>0</v>
      </c>
      <c r="M303" s="49">
        <f t="shared" si="21"/>
        <v>0</v>
      </c>
      <c r="N303" s="17">
        <f t="shared" si="19"/>
        <v>10000</v>
      </c>
      <c r="O303" s="18">
        <f t="shared" si="23"/>
        <v>1</v>
      </c>
    </row>
    <row r="304" spans="1:15" outlineLevel="1" x14ac:dyDescent="0.2">
      <c r="B304" s="8"/>
      <c r="C304" s="8"/>
      <c r="D304" s="10" t="s">
        <v>797</v>
      </c>
      <c r="E304" s="4">
        <f>SUBTOTAL(9,E303:E303)</f>
        <v>10000</v>
      </c>
      <c r="F304" s="4">
        <f>SUBTOTAL(9,F303:F303)</f>
        <v>0</v>
      </c>
      <c r="G304" s="4">
        <f>SUBTOTAL(9,G303:G303)</f>
        <v>10000</v>
      </c>
      <c r="H304" s="14">
        <f>SUBTOTAL(9,H303:H303)</f>
        <v>0</v>
      </c>
      <c r="I304" s="15">
        <f t="shared" si="22"/>
        <v>0</v>
      </c>
      <c r="J304" s="50"/>
      <c r="K304" s="50"/>
      <c r="L304" s="50">
        <f t="shared" si="20"/>
        <v>0</v>
      </c>
      <c r="M304" s="49">
        <f t="shared" si="21"/>
        <v>0</v>
      </c>
      <c r="N304" s="17">
        <f>SUBTOTAL(9,N303:N303)</f>
        <v>10000</v>
      </c>
      <c r="O304" s="18">
        <f t="shared" si="23"/>
        <v>1</v>
      </c>
    </row>
    <row r="305" spans="1:15" outlineLevel="2" x14ac:dyDescent="0.2">
      <c r="A305" s="2" t="s">
        <v>658</v>
      </c>
      <c r="B305" s="8" t="s">
        <v>18</v>
      </c>
      <c r="C305" s="8" t="s">
        <v>572</v>
      </c>
      <c r="D305" s="8" t="s">
        <v>716</v>
      </c>
      <c r="E305" s="4">
        <v>1536784.2</v>
      </c>
      <c r="F305" s="4">
        <v>0</v>
      </c>
      <c r="G305" s="4">
        <v>1536784.2</v>
      </c>
      <c r="H305" s="14">
        <v>125228</v>
      </c>
      <c r="I305" s="15">
        <f t="shared" si="22"/>
        <v>8.1487042878238866E-2</v>
      </c>
      <c r="J305" s="50"/>
      <c r="K305" s="50"/>
      <c r="L305" s="50">
        <f t="shared" si="20"/>
        <v>125228</v>
      </c>
      <c r="M305" s="49">
        <f t="shared" si="21"/>
        <v>8.1487042878238866E-2</v>
      </c>
      <c r="N305" s="17">
        <f t="shared" si="19"/>
        <v>1411556.2</v>
      </c>
      <c r="O305" s="18">
        <f t="shared" si="23"/>
        <v>0.91851295712176118</v>
      </c>
    </row>
    <row r="306" spans="1:15" outlineLevel="2" x14ac:dyDescent="0.2">
      <c r="A306" s="2" t="s">
        <v>665</v>
      </c>
      <c r="B306" s="8" t="s">
        <v>18</v>
      </c>
      <c r="C306" s="8" t="s">
        <v>576</v>
      </c>
      <c r="D306" s="8" t="s">
        <v>716</v>
      </c>
      <c r="E306" s="4">
        <v>1043668.51</v>
      </c>
      <c r="F306" s="4">
        <v>0</v>
      </c>
      <c r="G306" s="4">
        <v>1043668.51</v>
      </c>
      <c r="H306" s="14">
        <v>413780.2</v>
      </c>
      <c r="I306" s="15">
        <f t="shared" si="22"/>
        <v>0.39646707363049594</v>
      </c>
      <c r="J306" s="50"/>
      <c r="K306" s="50"/>
      <c r="L306" s="50">
        <f t="shared" si="20"/>
        <v>413780.2</v>
      </c>
      <c r="M306" s="49">
        <f t="shared" si="21"/>
        <v>0.39646707363049594</v>
      </c>
      <c r="N306" s="17">
        <f t="shared" si="19"/>
        <v>629888.31000000006</v>
      </c>
      <c r="O306" s="18">
        <f t="shared" si="23"/>
        <v>0.60353292636950406</v>
      </c>
    </row>
    <row r="307" spans="1:15" outlineLevel="1" x14ac:dyDescent="0.2">
      <c r="B307" s="8"/>
      <c r="C307" s="8"/>
      <c r="D307" s="10" t="s">
        <v>798</v>
      </c>
      <c r="E307" s="4">
        <f>SUBTOTAL(9,E305:E306)</f>
        <v>2580452.71</v>
      </c>
      <c r="F307" s="4">
        <f>SUBTOTAL(9,F305:F306)</f>
        <v>0</v>
      </c>
      <c r="G307" s="4">
        <f>SUBTOTAL(9,G305:G306)</f>
        <v>2580452.71</v>
      </c>
      <c r="H307" s="14">
        <f>SUBTOTAL(9,H305:H306)</f>
        <v>539008.19999999995</v>
      </c>
      <c r="I307" s="15">
        <f t="shared" si="22"/>
        <v>0.20888125479346606</v>
      </c>
      <c r="J307" s="50"/>
      <c r="K307" s="50"/>
      <c r="L307" s="50">
        <f t="shared" si="20"/>
        <v>539008.19999999995</v>
      </c>
      <c r="M307" s="49">
        <f t="shared" si="21"/>
        <v>0.20888125479346606</v>
      </c>
      <c r="N307" s="17">
        <f>SUBTOTAL(9,N305:N306)</f>
        <v>2041444.51</v>
      </c>
      <c r="O307" s="18">
        <f t="shared" si="23"/>
        <v>0.79111874520653391</v>
      </c>
    </row>
    <row r="308" spans="1:15" outlineLevel="2" x14ac:dyDescent="0.2">
      <c r="A308" s="2" t="s">
        <v>658</v>
      </c>
      <c r="B308" s="8" t="s">
        <v>18</v>
      </c>
      <c r="C308" s="8" t="s">
        <v>580</v>
      </c>
      <c r="D308" s="8" t="s">
        <v>717</v>
      </c>
      <c r="E308" s="4">
        <v>5020000</v>
      </c>
      <c r="F308" s="4">
        <v>0</v>
      </c>
      <c r="G308" s="4">
        <v>5020000</v>
      </c>
      <c r="H308" s="14">
        <v>14550</v>
      </c>
      <c r="I308" s="15">
        <f t="shared" si="22"/>
        <v>2.898406374501992E-3</v>
      </c>
      <c r="J308" s="50">
        <v>14550</v>
      </c>
      <c r="K308" s="50">
        <f>J308-H308</f>
        <v>0</v>
      </c>
      <c r="L308" s="50">
        <f t="shared" si="20"/>
        <v>14550</v>
      </c>
      <c r="M308" s="49">
        <f t="shared" si="21"/>
        <v>2.898406374501992E-3</v>
      </c>
      <c r="N308" s="17">
        <f t="shared" si="19"/>
        <v>5005450</v>
      </c>
      <c r="O308" s="18">
        <f t="shared" si="23"/>
        <v>0.99710159362549799</v>
      </c>
    </row>
    <row r="309" spans="1:15" outlineLevel="1" x14ac:dyDescent="0.2">
      <c r="B309" s="8"/>
      <c r="C309" s="8"/>
      <c r="D309" s="10" t="s">
        <v>799</v>
      </c>
      <c r="E309" s="4">
        <f>SUBTOTAL(9,E308:E308)</f>
        <v>5020000</v>
      </c>
      <c r="F309" s="4">
        <f>SUBTOTAL(9,F308:F308)</f>
        <v>0</v>
      </c>
      <c r="G309" s="4">
        <f>SUBTOTAL(9,G308:G308)</f>
        <v>5020000</v>
      </c>
      <c r="H309" s="14">
        <f>SUBTOTAL(9,H308:H308)</f>
        <v>14550</v>
      </c>
      <c r="I309" s="15">
        <f t="shared" si="22"/>
        <v>2.898406374501992E-3</v>
      </c>
      <c r="J309" s="50"/>
      <c r="K309" s="50"/>
      <c r="L309" s="50">
        <f t="shared" si="20"/>
        <v>14550</v>
      </c>
      <c r="M309" s="49">
        <f t="shared" si="21"/>
        <v>2.898406374501992E-3</v>
      </c>
      <c r="N309" s="17">
        <f>SUBTOTAL(9,N308:N308)</f>
        <v>5005450</v>
      </c>
      <c r="O309" s="18">
        <f t="shared" si="23"/>
        <v>0.99710159362549799</v>
      </c>
    </row>
    <row r="310" spans="1:15" outlineLevel="2" x14ac:dyDescent="0.2">
      <c r="A310" s="2" t="s">
        <v>658</v>
      </c>
      <c r="B310" s="8" t="s">
        <v>18</v>
      </c>
      <c r="C310" s="8" t="s">
        <v>582</v>
      </c>
      <c r="D310" s="8" t="s">
        <v>718</v>
      </c>
      <c r="E310" s="4">
        <v>15000</v>
      </c>
      <c r="F310" s="4">
        <v>0</v>
      </c>
      <c r="G310" s="4">
        <v>15000</v>
      </c>
      <c r="H310" s="14">
        <v>0</v>
      </c>
      <c r="I310" s="15">
        <f t="shared" si="22"/>
        <v>0</v>
      </c>
      <c r="J310" s="50"/>
      <c r="K310" s="50"/>
      <c r="L310" s="50">
        <f t="shared" si="20"/>
        <v>0</v>
      </c>
      <c r="M310" s="49">
        <f t="shared" si="21"/>
        <v>0</v>
      </c>
      <c r="N310" s="17">
        <f t="shared" si="19"/>
        <v>15000</v>
      </c>
      <c r="O310" s="18">
        <f t="shared" si="23"/>
        <v>1</v>
      </c>
    </row>
    <row r="311" spans="1:15" outlineLevel="1" x14ac:dyDescent="0.2">
      <c r="B311" s="8"/>
      <c r="C311" s="8"/>
      <c r="D311" s="10" t="s">
        <v>800</v>
      </c>
      <c r="E311" s="4">
        <f>SUBTOTAL(9,E310:E310)</f>
        <v>15000</v>
      </c>
      <c r="F311" s="4">
        <f>SUBTOTAL(9,F310:F310)</f>
        <v>0</v>
      </c>
      <c r="G311" s="4">
        <f>SUBTOTAL(9,G310:G310)</f>
        <v>15000</v>
      </c>
      <c r="H311" s="14">
        <f>SUBTOTAL(9,H310:H310)</f>
        <v>0</v>
      </c>
      <c r="I311" s="15">
        <f t="shared" si="22"/>
        <v>0</v>
      </c>
      <c r="J311" s="50"/>
      <c r="K311" s="50"/>
      <c r="L311" s="50">
        <f t="shared" si="20"/>
        <v>0</v>
      </c>
      <c r="M311" s="49">
        <f t="shared" si="21"/>
        <v>0</v>
      </c>
      <c r="N311" s="17">
        <f>SUBTOTAL(9,N310:N310)</f>
        <v>15000</v>
      </c>
      <c r="O311" s="18">
        <f t="shared" si="23"/>
        <v>1</v>
      </c>
    </row>
    <row r="312" spans="1:15" outlineLevel="2" x14ac:dyDescent="0.2">
      <c r="A312" s="2" t="s">
        <v>655</v>
      </c>
      <c r="B312" s="8" t="s">
        <v>18</v>
      </c>
      <c r="C312" s="8" t="s">
        <v>584</v>
      </c>
      <c r="D312" s="8" t="s">
        <v>719</v>
      </c>
      <c r="E312" s="4">
        <v>1600000</v>
      </c>
      <c r="F312" s="4">
        <v>0</v>
      </c>
      <c r="G312" s="4">
        <v>1600000</v>
      </c>
      <c r="H312" s="14">
        <v>81997</v>
      </c>
      <c r="I312" s="15">
        <f t="shared" si="22"/>
        <v>5.1248124999999999E-2</v>
      </c>
      <c r="J312" s="50">
        <v>1600000</v>
      </c>
      <c r="K312" s="50">
        <f>J312-H312</f>
        <v>1518003</v>
      </c>
      <c r="L312" s="50">
        <f t="shared" si="20"/>
        <v>1600000</v>
      </c>
      <c r="M312" s="49">
        <f t="shared" si="21"/>
        <v>1</v>
      </c>
      <c r="N312" s="17">
        <f t="shared" si="19"/>
        <v>1518003</v>
      </c>
      <c r="O312" s="18">
        <f t="shared" si="23"/>
        <v>0.94875187500000002</v>
      </c>
    </row>
    <row r="313" spans="1:15" outlineLevel="1" x14ac:dyDescent="0.2">
      <c r="B313" s="8"/>
      <c r="C313" s="8"/>
      <c r="D313" s="10" t="s">
        <v>801</v>
      </c>
      <c r="E313" s="4">
        <f>SUBTOTAL(9,E312:E312)</f>
        <v>1600000</v>
      </c>
      <c r="F313" s="4">
        <f>SUBTOTAL(9,F312:F312)</f>
        <v>0</v>
      </c>
      <c r="G313" s="4">
        <f>SUBTOTAL(9,G312:G312)</f>
        <v>1600000</v>
      </c>
      <c r="H313" s="14">
        <f>SUBTOTAL(9,H312:H312)</f>
        <v>81997</v>
      </c>
      <c r="I313" s="15">
        <f t="shared" si="22"/>
        <v>5.1248124999999999E-2</v>
      </c>
      <c r="J313" s="50"/>
      <c r="K313" s="50"/>
      <c r="L313" s="50">
        <f t="shared" si="20"/>
        <v>81997</v>
      </c>
      <c r="M313" s="49">
        <f t="shared" si="21"/>
        <v>5.1248124999999999E-2</v>
      </c>
      <c r="N313" s="17">
        <f>SUBTOTAL(9,N312:N312)</f>
        <v>1518003</v>
      </c>
      <c r="O313" s="18">
        <f t="shared" si="23"/>
        <v>0.94875187500000002</v>
      </c>
    </row>
    <row r="314" spans="1:15" outlineLevel="2" x14ac:dyDescent="0.2">
      <c r="A314" s="2" t="s">
        <v>661</v>
      </c>
      <c r="B314" s="8" t="s">
        <v>18</v>
      </c>
      <c r="C314" s="8" t="s">
        <v>586</v>
      </c>
      <c r="D314" s="8" t="s">
        <v>720</v>
      </c>
      <c r="E314" s="4">
        <v>2500000</v>
      </c>
      <c r="F314" s="4">
        <v>0</v>
      </c>
      <c r="G314" s="4">
        <v>2500000</v>
      </c>
      <c r="H314" s="14">
        <v>8000</v>
      </c>
      <c r="I314" s="15">
        <f t="shared" si="22"/>
        <v>3.2000000000000002E-3</v>
      </c>
      <c r="J314" s="50"/>
      <c r="K314" s="50"/>
      <c r="L314" s="50">
        <f t="shared" si="20"/>
        <v>8000</v>
      </c>
      <c r="M314" s="49">
        <f t="shared" si="21"/>
        <v>3.2000000000000002E-3</v>
      </c>
      <c r="N314" s="17">
        <f t="shared" si="19"/>
        <v>2492000</v>
      </c>
      <c r="O314" s="18">
        <f t="shared" si="23"/>
        <v>0.99680000000000002</v>
      </c>
    </row>
    <row r="315" spans="1:15" outlineLevel="1" x14ac:dyDescent="0.2">
      <c r="B315" s="8"/>
      <c r="C315" s="8"/>
      <c r="D315" s="10" t="s">
        <v>802</v>
      </c>
      <c r="E315" s="4">
        <f>SUBTOTAL(9,E314:E314)</f>
        <v>2500000</v>
      </c>
      <c r="F315" s="4">
        <f>SUBTOTAL(9,F314:F314)</f>
        <v>0</v>
      </c>
      <c r="G315" s="4">
        <f>SUBTOTAL(9,G314:G314)</f>
        <v>2500000</v>
      </c>
      <c r="H315" s="14">
        <f>SUBTOTAL(9,H314:H314)</f>
        <v>8000</v>
      </c>
      <c r="I315" s="15">
        <f t="shared" si="22"/>
        <v>3.2000000000000002E-3</v>
      </c>
      <c r="J315" s="50"/>
      <c r="K315" s="50"/>
      <c r="L315" s="50">
        <f t="shared" si="20"/>
        <v>8000</v>
      </c>
      <c r="M315" s="49">
        <f t="shared" si="21"/>
        <v>3.2000000000000002E-3</v>
      </c>
      <c r="N315" s="17">
        <f>SUBTOTAL(9,N314:N314)</f>
        <v>2492000</v>
      </c>
      <c r="O315" s="18">
        <f t="shared" si="23"/>
        <v>0.99680000000000002</v>
      </c>
    </row>
    <row r="316" spans="1:15" outlineLevel="2" x14ac:dyDescent="0.2">
      <c r="A316" s="2" t="s">
        <v>658</v>
      </c>
      <c r="B316" s="8" t="s">
        <v>18</v>
      </c>
      <c r="C316" s="8" t="s">
        <v>590</v>
      </c>
      <c r="D316" s="8" t="s">
        <v>721</v>
      </c>
      <c r="E316" s="4">
        <v>1651869.41</v>
      </c>
      <c r="F316" s="4">
        <v>0</v>
      </c>
      <c r="G316" s="4">
        <v>1651869.41</v>
      </c>
      <c r="H316" s="14">
        <v>440085.54</v>
      </c>
      <c r="I316" s="15">
        <f t="shared" si="22"/>
        <v>0.26641666546752024</v>
      </c>
      <c r="J316" s="50">
        <v>371055.34</v>
      </c>
      <c r="K316" s="50">
        <v>0</v>
      </c>
      <c r="L316" s="50">
        <f t="shared" si="20"/>
        <v>440085.54</v>
      </c>
      <c r="M316" s="49">
        <f t="shared" si="21"/>
        <v>0.26641666546752024</v>
      </c>
      <c r="N316" s="17">
        <f t="shared" si="19"/>
        <v>1211783.8699999999</v>
      </c>
      <c r="O316" s="18">
        <f t="shared" si="23"/>
        <v>0.7335833345324797</v>
      </c>
    </row>
    <row r="317" spans="1:15" outlineLevel="1" x14ac:dyDescent="0.2">
      <c r="B317" s="8"/>
      <c r="C317" s="8"/>
      <c r="D317" s="10" t="s">
        <v>803</v>
      </c>
      <c r="E317" s="4">
        <f>SUBTOTAL(9,E316:E316)</f>
        <v>1651869.41</v>
      </c>
      <c r="F317" s="4">
        <f>SUBTOTAL(9,F316:F316)</f>
        <v>0</v>
      </c>
      <c r="G317" s="4">
        <f>SUBTOTAL(9,G316:G316)</f>
        <v>1651869.41</v>
      </c>
      <c r="H317" s="14">
        <f>SUBTOTAL(9,H316:H316)</f>
        <v>440085.54</v>
      </c>
      <c r="I317" s="15">
        <f t="shared" si="22"/>
        <v>0.26641666546752024</v>
      </c>
      <c r="J317" s="50"/>
      <c r="K317" s="50"/>
      <c r="L317" s="50">
        <f t="shared" si="20"/>
        <v>440085.54</v>
      </c>
      <c r="M317" s="49">
        <f t="shared" si="21"/>
        <v>0.26641666546752024</v>
      </c>
      <c r="N317" s="17">
        <f>SUBTOTAL(9,N316:N316)</f>
        <v>1211783.8699999999</v>
      </c>
      <c r="O317" s="18">
        <f t="shared" si="23"/>
        <v>0.7335833345324797</v>
      </c>
    </row>
    <row r="318" spans="1:15" outlineLevel="2" x14ac:dyDescent="0.2">
      <c r="A318" s="2" t="s">
        <v>655</v>
      </c>
      <c r="B318" s="8" t="s">
        <v>18</v>
      </c>
      <c r="C318" s="8" t="s">
        <v>598</v>
      </c>
      <c r="D318" s="8" t="s">
        <v>722</v>
      </c>
      <c r="E318" s="4">
        <v>1000000</v>
      </c>
      <c r="F318" s="4">
        <v>0</v>
      </c>
      <c r="G318" s="4">
        <v>1000000</v>
      </c>
      <c r="H318" s="14">
        <v>0</v>
      </c>
      <c r="I318" s="15">
        <f t="shared" si="22"/>
        <v>0</v>
      </c>
      <c r="J318" s="50"/>
      <c r="K318" s="50"/>
      <c r="L318" s="50">
        <f t="shared" si="20"/>
        <v>0</v>
      </c>
      <c r="M318" s="49">
        <f t="shared" si="21"/>
        <v>0</v>
      </c>
      <c r="N318" s="17">
        <f t="shared" ref="N318:N346" si="24">G318-H318</f>
        <v>1000000</v>
      </c>
      <c r="O318" s="18">
        <f t="shared" si="23"/>
        <v>1</v>
      </c>
    </row>
    <row r="319" spans="1:15" outlineLevel="2" x14ac:dyDescent="0.2">
      <c r="A319" s="2" t="s">
        <v>657</v>
      </c>
      <c r="B319" s="8" t="s">
        <v>18</v>
      </c>
      <c r="C319" s="8" t="s">
        <v>600</v>
      </c>
      <c r="D319" s="8" t="s">
        <v>722</v>
      </c>
      <c r="E319" s="4">
        <v>9000</v>
      </c>
      <c r="F319" s="4">
        <v>0</v>
      </c>
      <c r="G319" s="4">
        <v>9000</v>
      </c>
      <c r="H319" s="14">
        <v>0</v>
      </c>
      <c r="I319" s="15">
        <f t="shared" si="22"/>
        <v>0</v>
      </c>
      <c r="J319" s="50"/>
      <c r="K319" s="50"/>
      <c r="L319" s="50">
        <f t="shared" si="20"/>
        <v>0</v>
      </c>
      <c r="M319" s="49">
        <f t="shared" si="21"/>
        <v>0</v>
      </c>
      <c r="N319" s="17">
        <f t="shared" si="24"/>
        <v>9000</v>
      </c>
      <c r="O319" s="18">
        <f t="shared" si="23"/>
        <v>1</v>
      </c>
    </row>
    <row r="320" spans="1:15" outlineLevel="2" x14ac:dyDescent="0.2">
      <c r="A320" s="2" t="s">
        <v>658</v>
      </c>
      <c r="B320" s="8" t="s">
        <v>18</v>
      </c>
      <c r="C320" s="8" t="s">
        <v>602</v>
      </c>
      <c r="D320" s="8" t="s">
        <v>722</v>
      </c>
      <c r="E320" s="4">
        <v>3500000</v>
      </c>
      <c r="F320" s="4">
        <v>0</v>
      </c>
      <c r="G320" s="4">
        <v>3500000</v>
      </c>
      <c r="H320" s="14">
        <v>721508</v>
      </c>
      <c r="I320" s="15">
        <f t="shared" si="22"/>
        <v>0.20614514285714286</v>
      </c>
      <c r="J320" s="50">
        <v>1578060</v>
      </c>
      <c r="K320" s="50">
        <f>J320-H320</f>
        <v>856552</v>
      </c>
      <c r="L320" s="50">
        <f t="shared" si="20"/>
        <v>1578060</v>
      </c>
      <c r="M320" s="49">
        <f t="shared" si="21"/>
        <v>0.45087428571428573</v>
      </c>
      <c r="N320" s="17">
        <f t="shared" si="24"/>
        <v>2778492</v>
      </c>
      <c r="O320" s="18">
        <f t="shared" si="23"/>
        <v>0.7938548571428572</v>
      </c>
    </row>
    <row r="321" spans="1:15" outlineLevel="2" x14ac:dyDescent="0.2">
      <c r="A321" s="2" t="s">
        <v>667</v>
      </c>
      <c r="B321" s="8" t="s">
        <v>18</v>
      </c>
      <c r="C321" s="8" t="s">
        <v>604</v>
      </c>
      <c r="D321" s="8" t="s">
        <v>722</v>
      </c>
      <c r="E321" s="4">
        <v>75000</v>
      </c>
      <c r="F321" s="4">
        <v>0</v>
      </c>
      <c r="G321" s="4">
        <v>75000</v>
      </c>
      <c r="H321" s="14">
        <v>0</v>
      </c>
      <c r="I321" s="15">
        <f t="shared" si="22"/>
        <v>0</v>
      </c>
      <c r="J321" s="50"/>
      <c r="K321" s="50"/>
      <c r="L321" s="50">
        <f t="shared" si="20"/>
        <v>0</v>
      </c>
      <c r="M321" s="49">
        <f t="shared" si="21"/>
        <v>0</v>
      </c>
      <c r="N321" s="17">
        <f t="shared" si="24"/>
        <v>75000</v>
      </c>
      <c r="O321" s="18">
        <f t="shared" si="23"/>
        <v>1</v>
      </c>
    </row>
    <row r="322" spans="1:15" outlineLevel="2" x14ac:dyDescent="0.2">
      <c r="A322" s="2" t="s">
        <v>664</v>
      </c>
      <c r="B322" s="8" t="s">
        <v>18</v>
      </c>
      <c r="C322" s="8" t="s">
        <v>606</v>
      </c>
      <c r="D322" s="8" t="s">
        <v>723</v>
      </c>
      <c r="E322" s="4">
        <v>1214225</v>
      </c>
      <c r="F322" s="4">
        <v>0</v>
      </c>
      <c r="G322" s="4">
        <v>1214225</v>
      </c>
      <c r="H322" s="14">
        <v>1100265.51</v>
      </c>
      <c r="I322" s="15">
        <f t="shared" si="22"/>
        <v>0.90614631555107172</v>
      </c>
      <c r="J322" s="50"/>
      <c r="K322" s="50"/>
      <c r="L322" s="50">
        <f t="shared" si="20"/>
        <v>1100265.51</v>
      </c>
      <c r="M322" s="49">
        <f t="shared" si="21"/>
        <v>0.90614631555107172</v>
      </c>
      <c r="N322" s="17">
        <f t="shared" si="24"/>
        <v>113959.48999999999</v>
      </c>
      <c r="O322" s="18">
        <f t="shared" si="23"/>
        <v>9.3853684448928318E-2</v>
      </c>
    </row>
    <row r="323" spans="1:15" outlineLevel="1" x14ac:dyDescent="0.2">
      <c r="B323" s="8"/>
      <c r="C323" s="8"/>
      <c r="D323" s="10" t="s">
        <v>804</v>
      </c>
      <c r="E323" s="4">
        <f>SUBTOTAL(9,E318:E322)</f>
        <v>5798225</v>
      </c>
      <c r="F323" s="4">
        <f>SUBTOTAL(9,F318:F322)</f>
        <v>0</v>
      </c>
      <c r="G323" s="4">
        <f>SUBTOTAL(9,G318:G322)</f>
        <v>5798225</v>
      </c>
      <c r="H323" s="14">
        <f>SUBTOTAL(9,H318:H322)</f>
        <v>1821773.51</v>
      </c>
      <c r="I323" s="15">
        <f t="shared" si="22"/>
        <v>0.31419503554967254</v>
      </c>
      <c r="J323" s="50"/>
      <c r="K323" s="50"/>
      <c r="L323" s="50">
        <f t="shared" si="20"/>
        <v>1821773.51</v>
      </c>
      <c r="M323" s="49">
        <f t="shared" si="21"/>
        <v>0.31419503554967254</v>
      </c>
      <c r="N323" s="17">
        <f>SUBTOTAL(9,N318:N322)</f>
        <v>3976451.49</v>
      </c>
      <c r="O323" s="18">
        <f t="shared" si="23"/>
        <v>0.68580496445032746</v>
      </c>
    </row>
    <row r="324" spans="1:15" outlineLevel="2" x14ac:dyDescent="0.2">
      <c r="A324" s="2" t="s">
        <v>656</v>
      </c>
      <c r="B324" s="8" t="s">
        <v>18</v>
      </c>
      <c r="C324" s="8" t="s">
        <v>612</v>
      </c>
      <c r="D324" s="8" t="s">
        <v>724</v>
      </c>
      <c r="E324" s="4">
        <v>250000</v>
      </c>
      <c r="F324" s="4">
        <v>0</v>
      </c>
      <c r="G324" s="4">
        <v>250000</v>
      </c>
      <c r="H324" s="14">
        <v>0</v>
      </c>
      <c r="I324" s="15">
        <f t="shared" si="22"/>
        <v>0</v>
      </c>
      <c r="J324" s="50"/>
      <c r="K324" s="50"/>
      <c r="L324" s="50">
        <f t="shared" si="20"/>
        <v>0</v>
      </c>
      <c r="M324" s="49">
        <f t="shared" si="21"/>
        <v>0</v>
      </c>
      <c r="N324" s="17">
        <f t="shared" si="24"/>
        <v>250000</v>
      </c>
      <c r="O324" s="18">
        <f t="shared" si="23"/>
        <v>1</v>
      </c>
    </row>
    <row r="325" spans="1:15" outlineLevel="2" x14ac:dyDescent="0.2">
      <c r="A325" s="2" t="s">
        <v>665</v>
      </c>
      <c r="B325" s="8" t="s">
        <v>18</v>
      </c>
      <c r="C325" s="8" t="s">
        <v>614</v>
      </c>
      <c r="D325" s="8" t="s">
        <v>724</v>
      </c>
      <c r="E325" s="4">
        <v>574038</v>
      </c>
      <c r="F325" s="4">
        <v>0</v>
      </c>
      <c r="G325" s="4">
        <v>574038</v>
      </c>
      <c r="H325" s="14">
        <v>0</v>
      </c>
      <c r="I325" s="15">
        <f t="shared" si="22"/>
        <v>0</v>
      </c>
      <c r="J325" s="50">
        <v>1041425</v>
      </c>
      <c r="K325" s="50">
        <f>J325-H325</f>
        <v>1041425</v>
      </c>
      <c r="L325" s="50">
        <f t="shared" si="20"/>
        <v>1041425</v>
      </c>
      <c r="M325" s="49">
        <f t="shared" si="21"/>
        <v>1.814209163853264</v>
      </c>
      <c r="N325" s="17">
        <f t="shared" si="24"/>
        <v>574038</v>
      </c>
      <c r="O325" s="18">
        <f t="shared" si="23"/>
        <v>1</v>
      </c>
    </row>
    <row r="326" spans="1:15" outlineLevel="1" x14ac:dyDescent="0.2">
      <c r="B326" s="8"/>
      <c r="C326" s="8"/>
      <c r="D326" s="10" t="s">
        <v>805</v>
      </c>
      <c r="E326" s="4">
        <f>SUBTOTAL(9,E324:E325)</f>
        <v>824038</v>
      </c>
      <c r="F326" s="4">
        <f>SUBTOTAL(9,F324:F325)</f>
        <v>0</v>
      </c>
      <c r="G326" s="4">
        <f>SUBTOTAL(9,G324:G325)</f>
        <v>824038</v>
      </c>
      <c r="H326" s="14">
        <f>SUBTOTAL(9,H324:H325)</f>
        <v>0</v>
      </c>
      <c r="I326" s="15">
        <f t="shared" si="22"/>
        <v>0</v>
      </c>
      <c r="J326" s="50"/>
      <c r="K326" s="50"/>
      <c r="L326" s="50">
        <f t="shared" si="20"/>
        <v>0</v>
      </c>
      <c r="M326" s="49">
        <f t="shared" si="21"/>
        <v>0</v>
      </c>
      <c r="N326" s="17">
        <f>SUBTOTAL(9,N324:N325)</f>
        <v>824038</v>
      </c>
      <c r="O326" s="18">
        <f t="shared" si="23"/>
        <v>1</v>
      </c>
    </row>
    <row r="327" spans="1:15" outlineLevel="2" x14ac:dyDescent="0.2">
      <c r="A327" s="2" t="s">
        <v>658</v>
      </c>
      <c r="B327" s="8" t="s">
        <v>18</v>
      </c>
      <c r="C327" s="8" t="s">
        <v>616</v>
      </c>
      <c r="D327" s="8" t="s">
        <v>725</v>
      </c>
      <c r="E327" s="4">
        <v>200000</v>
      </c>
      <c r="F327" s="4">
        <v>0</v>
      </c>
      <c r="G327" s="4">
        <v>200000</v>
      </c>
      <c r="H327" s="14">
        <v>149110</v>
      </c>
      <c r="I327" s="15">
        <f t="shared" si="22"/>
        <v>0.74555000000000005</v>
      </c>
      <c r="J327" s="50">
        <v>149110</v>
      </c>
      <c r="K327" s="50">
        <f>J327-H327</f>
        <v>0</v>
      </c>
      <c r="L327" s="50">
        <f t="shared" si="20"/>
        <v>149110</v>
      </c>
      <c r="M327" s="49">
        <f t="shared" si="21"/>
        <v>0.74555000000000005</v>
      </c>
      <c r="N327" s="17">
        <f t="shared" si="24"/>
        <v>50890</v>
      </c>
      <c r="O327" s="18">
        <f t="shared" si="23"/>
        <v>0.25445000000000001</v>
      </c>
    </row>
    <row r="328" spans="1:15" outlineLevel="1" x14ac:dyDescent="0.2">
      <c r="B328" s="8"/>
      <c r="C328" s="8"/>
      <c r="D328" s="10" t="s">
        <v>806</v>
      </c>
      <c r="E328" s="4">
        <f>SUBTOTAL(9,E327:E327)</f>
        <v>200000</v>
      </c>
      <c r="F328" s="4">
        <f>SUBTOTAL(9,F327:F327)</f>
        <v>0</v>
      </c>
      <c r="G328" s="4">
        <f>SUBTOTAL(9,G327:G327)</f>
        <v>200000</v>
      </c>
      <c r="H328" s="14">
        <f>SUBTOTAL(9,H327:H327)</f>
        <v>149110</v>
      </c>
      <c r="I328" s="15">
        <f t="shared" si="22"/>
        <v>0.74555000000000005</v>
      </c>
      <c r="J328" s="50"/>
      <c r="K328" s="50"/>
      <c r="L328" s="50">
        <f t="shared" si="20"/>
        <v>149110</v>
      </c>
      <c r="M328" s="49">
        <f t="shared" si="21"/>
        <v>0.74555000000000005</v>
      </c>
      <c r="N328" s="17">
        <f>SUBTOTAL(9,N327:N327)</f>
        <v>50890</v>
      </c>
      <c r="O328" s="18">
        <f t="shared" si="23"/>
        <v>0.25445000000000001</v>
      </c>
    </row>
    <row r="329" spans="1:15" outlineLevel="2" x14ac:dyDescent="0.2">
      <c r="A329" s="2" t="s">
        <v>665</v>
      </c>
      <c r="B329" s="8" t="s">
        <v>18</v>
      </c>
      <c r="C329" s="8" t="s">
        <v>618</v>
      </c>
      <c r="D329" s="8" t="s">
        <v>726</v>
      </c>
      <c r="E329" s="4">
        <v>4077000</v>
      </c>
      <c r="F329" s="4">
        <v>0</v>
      </c>
      <c r="G329" s="4">
        <v>4077000</v>
      </c>
      <c r="H329" s="14">
        <v>0</v>
      </c>
      <c r="I329" s="15">
        <f t="shared" si="22"/>
        <v>0</v>
      </c>
      <c r="J329" s="50"/>
      <c r="K329" s="50"/>
      <c r="L329" s="50">
        <f t="shared" si="20"/>
        <v>0</v>
      </c>
      <c r="M329" s="49">
        <f t="shared" si="21"/>
        <v>0</v>
      </c>
      <c r="N329" s="17">
        <f t="shared" si="24"/>
        <v>4077000</v>
      </c>
      <c r="O329" s="18">
        <f t="shared" si="23"/>
        <v>1</v>
      </c>
    </row>
    <row r="330" spans="1:15" outlineLevel="1" x14ac:dyDescent="0.2">
      <c r="B330" s="8"/>
      <c r="C330" s="8"/>
      <c r="D330" s="10" t="s">
        <v>807</v>
      </c>
      <c r="E330" s="4">
        <f>SUBTOTAL(9,E329:E329)</f>
        <v>4077000</v>
      </c>
      <c r="F330" s="4">
        <f>SUBTOTAL(9,F329:F329)</f>
        <v>0</v>
      </c>
      <c r="G330" s="4">
        <f>SUBTOTAL(9,G329:G329)</f>
        <v>4077000</v>
      </c>
      <c r="H330" s="14">
        <f>SUBTOTAL(9,H329:H329)</f>
        <v>0</v>
      </c>
      <c r="I330" s="15">
        <f t="shared" si="22"/>
        <v>0</v>
      </c>
      <c r="J330" s="50"/>
      <c r="K330" s="50"/>
      <c r="L330" s="50">
        <f t="shared" si="20"/>
        <v>0</v>
      </c>
      <c r="M330" s="49">
        <f t="shared" si="21"/>
        <v>0</v>
      </c>
      <c r="N330" s="17">
        <f>SUBTOTAL(9,N329:N329)</f>
        <v>4077000</v>
      </c>
      <c r="O330" s="18">
        <f t="shared" si="23"/>
        <v>1</v>
      </c>
    </row>
    <row r="331" spans="1:15" outlineLevel="2" x14ac:dyDescent="0.2">
      <c r="A331" s="2" t="s">
        <v>658</v>
      </c>
      <c r="B331" s="8" t="s">
        <v>18</v>
      </c>
      <c r="C331" s="8" t="s">
        <v>620</v>
      </c>
      <c r="D331" s="8" t="s">
        <v>727</v>
      </c>
      <c r="E331" s="4">
        <v>1122000</v>
      </c>
      <c r="F331" s="4">
        <v>0</v>
      </c>
      <c r="G331" s="4">
        <v>1122000</v>
      </c>
      <c r="H331" s="14">
        <v>0</v>
      </c>
      <c r="I331" s="15">
        <f t="shared" si="22"/>
        <v>0</v>
      </c>
      <c r="J331" s="50"/>
      <c r="K331" s="50"/>
      <c r="L331" s="50">
        <f t="shared" si="20"/>
        <v>0</v>
      </c>
      <c r="M331" s="49">
        <f t="shared" si="21"/>
        <v>0</v>
      </c>
      <c r="N331" s="17">
        <f t="shared" si="24"/>
        <v>1122000</v>
      </c>
      <c r="O331" s="18">
        <f t="shared" si="23"/>
        <v>1</v>
      </c>
    </row>
    <row r="332" spans="1:15" outlineLevel="2" x14ac:dyDescent="0.2">
      <c r="A332" s="2" t="s">
        <v>661</v>
      </c>
      <c r="B332" s="8" t="s">
        <v>18</v>
      </c>
      <c r="C332" s="8" t="s">
        <v>622</v>
      </c>
      <c r="D332" s="8" t="s">
        <v>727</v>
      </c>
      <c r="E332" s="4">
        <v>4469015.6399999997</v>
      </c>
      <c r="F332" s="4">
        <v>0</v>
      </c>
      <c r="G332" s="4">
        <v>4469015.6399999997</v>
      </c>
      <c r="H332" s="14">
        <v>0</v>
      </c>
      <c r="I332" s="15">
        <f t="shared" si="22"/>
        <v>0</v>
      </c>
      <c r="J332" s="50"/>
      <c r="K332" s="50"/>
      <c r="L332" s="50">
        <f t="shared" si="20"/>
        <v>0</v>
      </c>
      <c r="M332" s="49">
        <f t="shared" si="21"/>
        <v>0</v>
      </c>
      <c r="N332" s="17">
        <f t="shared" si="24"/>
        <v>4469015.6399999997</v>
      </c>
      <c r="O332" s="18">
        <f t="shared" si="23"/>
        <v>1</v>
      </c>
    </row>
    <row r="333" spans="1:15" outlineLevel="1" x14ac:dyDescent="0.2">
      <c r="B333" s="8"/>
      <c r="C333" s="8"/>
      <c r="D333" s="10" t="s">
        <v>808</v>
      </c>
      <c r="E333" s="4">
        <f>SUBTOTAL(9,E331:E332)</f>
        <v>5591015.6399999997</v>
      </c>
      <c r="F333" s="4">
        <f>SUBTOTAL(9,F331:F332)</f>
        <v>0</v>
      </c>
      <c r="G333" s="4">
        <f>SUBTOTAL(9,G331:G332)</f>
        <v>5591015.6399999997</v>
      </c>
      <c r="H333" s="14">
        <f>SUBTOTAL(9,H331:H332)</f>
        <v>0</v>
      </c>
      <c r="I333" s="15">
        <f t="shared" si="22"/>
        <v>0</v>
      </c>
      <c r="J333" s="50"/>
      <c r="K333" s="50"/>
      <c r="L333" s="50">
        <f t="shared" ref="L333:L346" si="25">H333+K333</f>
        <v>0</v>
      </c>
      <c r="M333" s="49">
        <f t="shared" ref="M333:M344" si="26">L333/G333</f>
        <v>0</v>
      </c>
      <c r="N333" s="17">
        <f>SUBTOTAL(9,N331:N332)</f>
        <v>5591015.6399999997</v>
      </c>
      <c r="O333" s="18">
        <f t="shared" si="23"/>
        <v>1</v>
      </c>
    </row>
    <row r="334" spans="1:15" outlineLevel="2" x14ac:dyDescent="0.2">
      <c r="A334" s="2" t="s">
        <v>661</v>
      </c>
      <c r="B334" s="8" t="s">
        <v>18</v>
      </c>
      <c r="C334" s="8" t="s">
        <v>632</v>
      </c>
      <c r="D334" s="8" t="s">
        <v>728</v>
      </c>
      <c r="E334" s="4">
        <v>2000000</v>
      </c>
      <c r="F334" s="4">
        <v>0</v>
      </c>
      <c r="G334" s="4">
        <v>2000000</v>
      </c>
      <c r="H334" s="14">
        <v>0</v>
      </c>
      <c r="I334" s="15">
        <f t="shared" si="22"/>
        <v>0</v>
      </c>
      <c r="J334" s="50"/>
      <c r="K334" s="50"/>
      <c r="L334" s="50">
        <f t="shared" si="25"/>
        <v>0</v>
      </c>
      <c r="M334" s="49">
        <f t="shared" si="26"/>
        <v>0</v>
      </c>
      <c r="N334" s="17">
        <f t="shared" si="24"/>
        <v>2000000</v>
      </c>
      <c r="O334" s="18">
        <f t="shared" si="23"/>
        <v>1</v>
      </c>
    </row>
    <row r="335" spans="1:15" outlineLevel="1" x14ac:dyDescent="0.2">
      <c r="B335" s="8"/>
      <c r="C335" s="8"/>
      <c r="D335" s="10" t="s">
        <v>809</v>
      </c>
      <c r="E335" s="4">
        <f>SUBTOTAL(9,E334:E334)</f>
        <v>2000000</v>
      </c>
      <c r="F335" s="4">
        <f>SUBTOTAL(9,F334:F334)</f>
        <v>0</v>
      </c>
      <c r="G335" s="4">
        <f>SUBTOTAL(9,G334:G334)</f>
        <v>2000000</v>
      </c>
      <c r="H335" s="14">
        <f>SUBTOTAL(9,H334:H334)</f>
        <v>0</v>
      </c>
      <c r="I335" s="15">
        <f t="shared" si="22"/>
        <v>0</v>
      </c>
      <c r="J335" s="50"/>
      <c r="K335" s="50"/>
      <c r="L335" s="50">
        <f t="shared" si="25"/>
        <v>0</v>
      </c>
      <c r="M335" s="49">
        <f t="shared" si="26"/>
        <v>0</v>
      </c>
      <c r="N335" s="17">
        <f>SUBTOTAL(9,N334:N334)</f>
        <v>2000000</v>
      </c>
      <c r="O335" s="18">
        <f t="shared" si="23"/>
        <v>1</v>
      </c>
    </row>
    <row r="336" spans="1:15" outlineLevel="2" x14ac:dyDescent="0.2">
      <c r="A336" s="2" t="s">
        <v>658</v>
      </c>
      <c r="B336" s="8" t="s">
        <v>18</v>
      </c>
      <c r="C336" s="8" t="s">
        <v>634</v>
      </c>
      <c r="D336" s="8" t="s">
        <v>729</v>
      </c>
      <c r="E336" s="4">
        <v>32737710.73</v>
      </c>
      <c r="F336" s="4">
        <v>0</v>
      </c>
      <c r="G336" s="4">
        <v>32737710.73</v>
      </c>
      <c r="H336" s="14">
        <v>27886482.75</v>
      </c>
      <c r="I336" s="15">
        <f t="shared" si="22"/>
        <v>0.85181529582169413</v>
      </c>
      <c r="J336" s="50"/>
      <c r="K336" s="50"/>
      <c r="L336" s="50">
        <f t="shared" si="25"/>
        <v>27886482.75</v>
      </c>
      <c r="M336" s="49">
        <f t="shared" si="26"/>
        <v>0.85181529582169413</v>
      </c>
      <c r="N336" s="17">
        <f t="shared" si="24"/>
        <v>4851227.9800000004</v>
      </c>
      <c r="O336" s="18">
        <f t="shared" si="23"/>
        <v>0.14818470417830587</v>
      </c>
    </row>
    <row r="337" spans="1:15" outlineLevel="1" x14ac:dyDescent="0.2">
      <c r="B337" s="8"/>
      <c r="C337" s="8"/>
      <c r="D337" s="10" t="s">
        <v>810</v>
      </c>
      <c r="E337" s="4">
        <f>SUBTOTAL(9,E336:E336)</f>
        <v>32737710.73</v>
      </c>
      <c r="F337" s="4">
        <f>SUBTOTAL(9,F336:F336)</f>
        <v>0</v>
      </c>
      <c r="G337" s="4">
        <f>SUBTOTAL(9,G336:G336)</f>
        <v>32737710.73</v>
      </c>
      <c r="H337" s="14">
        <f>SUBTOTAL(9,H336:H336)</f>
        <v>27886482.75</v>
      </c>
      <c r="I337" s="15">
        <f t="shared" si="22"/>
        <v>0.85181529582169413</v>
      </c>
      <c r="J337" s="50"/>
      <c r="K337" s="50"/>
      <c r="L337" s="50">
        <f t="shared" si="25"/>
        <v>27886482.75</v>
      </c>
      <c r="M337" s="49">
        <f t="shared" si="26"/>
        <v>0.85181529582169413</v>
      </c>
      <c r="N337" s="17">
        <f>SUBTOTAL(9,N336:N336)</f>
        <v>4851227.9800000004</v>
      </c>
      <c r="O337" s="18">
        <f t="shared" si="23"/>
        <v>0.14818470417830587</v>
      </c>
    </row>
    <row r="338" spans="1:15" outlineLevel="2" x14ac:dyDescent="0.2">
      <c r="A338" s="2" t="s">
        <v>658</v>
      </c>
      <c r="B338" s="8" t="s">
        <v>18</v>
      </c>
      <c r="C338" s="8" t="s">
        <v>636</v>
      </c>
      <c r="D338" s="8" t="s">
        <v>730</v>
      </c>
      <c r="E338" s="4">
        <v>5783074</v>
      </c>
      <c r="F338" s="4">
        <v>0</v>
      </c>
      <c r="G338" s="4">
        <v>5783074</v>
      </c>
      <c r="H338" s="14">
        <v>317705.12</v>
      </c>
      <c r="I338" s="15">
        <f t="shared" ref="I338:I342" si="27">H338/G338</f>
        <v>5.4937066342225602E-2</v>
      </c>
      <c r="J338" s="50"/>
      <c r="K338" s="50"/>
      <c r="L338" s="50">
        <f t="shared" si="25"/>
        <v>317705.12</v>
      </c>
      <c r="M338" s="49">
        <f t="shared" si="26"/>
        <v>5.4937066342225602E-2</v>
      </c>
      <c r="N338" s="17">
        <f t="shared" si="24"/>
        <v>5465368.8799999999</v>
      </c>
      <c r="O338" s="18">
        <f t="shared" ref="O338:O342" si="28">N338/G338</f>
        <v>0.94506293365777438</v>
      </c>
    </row>
    <row r="339" spans="1:15" outlineLevel="1" x14ac:dyDescent="0.2">
      <c r="B339" s="8"/>
      <c r="C339" s="8"/>
      <c r="D339" s="10" t="s">
        <v>811</v>
      </c>
      <c r="E339" s="4">
        <f>SUBTOTAL(9,E338:E338)</f>
        <v>5783074</v>
      </c>
      <c r="F339" s="4">
        <f>SUBTOTAL(9,F338:F338)</f>
        <v>0</v>
      </c>
      <c r="G339" s="4">
        <f>SUBTOTAL(9,G338:G338)</f>
        <v>5783074</v>
      </c>
      <c r="H339" s="14">
        <f>SUBTOTAL(9,H338:H338)</f>
        <v>317705.12</v>
      </c>
      <c r="I339" s="15">
        <f t="shared" si="27"/>
        <v>5.4937066342225602E-2</v>
      </c>
      <c r="J339" s="50"/>
      <c r="K339" s="50"/>
      <c r="L339" s="50">
        <f t="shared" si="25"/>
        <v>317705.12</v>
      </c>
      <c r="M339" s="49">
        <f t="shared" si="26"/>
        <v>5.4937066342225602E-2</v>
      </c>
      <c r="N339" s="17">
        <f>SUBTOTAL(9,N338:N338)</f>
        <v>5465368.8799999999</v>
      </c>
      <c r="O339" s="18">
        <f t="shared" si="28"/>
        <v>0.94506293365777438</v>
      </c>
    </row>
    <row r="340" spans="1:15" outlineLevel="2" x14ac:dyDescent="0.2">
      <c r="A340" s="2" t="s">
        <v>658</v>
      </c>
      <c r="B340" s="8" t="s">
        <v>18</v>
      </c>
      <c r="C340" s="8" t="s">
        <v>638</v>
      </c>
      <c r="D340" s="8" t="s">
        <v>639</v>
      </c>
      <c r="E340" s="4">
        <v>22264451</v>
      </c>
      <c r="F340" s="4">
        <v>0</v>
      </c>
      <c r="G340" s="4">
        <v>22264451</v>
      </c>
      <c r="H340" s="14">
        <v>834380.54</v>
      </c>
      <c r="I340" s="15">
        <f t="shared" si="27"/>
        <v>3.7475909017473642E-2</v>
      </c>
      <c r="J340" s="50"/>
      <c r="K340" s="50"/>
      <c r="L340" s="50">
        <f t="shared" si="25"/>
        <v>834380.54</v>
      </c>
      <c r="M340" s="49">
        <f t="shared" si="26"/>
        <v>3.7475909017473642E-2</v>
      </c>
      <c r="N340" s="17">
        <f t="shared" si="24"/>
        <v>21430070.460000001</v>
      </c>
      <c r="O340" s="18">
        <f t="shared" si="28"/>
        <v>0.96252409098252645</v>
      </c>
    </row>
    <row r="341" spans="1:15" outlineLevel="1" x14ac:dyDescent="0.2">
      <c r="B341" s="8"/>
      <c r="C341" s="8"/>
      <c r="D341" s="10" t="s">
        <v>812</v>
      </c>
      <c r="E341" s="4">
        <f>SUBTOTAL(9,E340:E340)</f>
        <v>22264451</v>
      </c>
      <c r="F341" s="4">
        <f>SUBTOTAL(9,F340:F340)</f>
        <v>0</v>
      </c>
      <c r="G341" s="4">
        <f>SUBTOTAL(9,G340:G340)</f>
        <v>22264451</v>
      </c>
      <c r="H341" s="14">
        <f>SUBTOTAL(9,H340:H340)</f>
        <v>834380.54</v>
      </c>
      <c r="I341" s="15">
        <f t="shared" si="27"/>
        <v>3.7475909017473642E-2</v>
      </c>
      <c r="J341" s="50"/>
      <c r="K341" s="50"/>
      <c r="L341" s="50">
        <f t="shared" si="25"/>
        <v>834380.54</v>
      </c>
      <c r="M341" s="49">
        <f t="shared" si="26"/>
        <v>3.7475909017473642E-2</v>
      </c>
      <c r="N341" s="17">
        <f>SUBTOTAL(9,N340:N340)</f>
        <v>21430070.460000001</v>
      </c>
      <c r="O341" s="18">
        <f t="shared" si="28"/>
        <v>0.96252409098252645</v>
      </c>
    </row>
    <row r="342" spans="1:15" x14ac:dyDescent="0.2">
      <c r="B342" s="8"/>
      <c r="C342" s="8"/>
      <c r="D342" s="10" t="s">
        <v>813</v>
      </c>
      <c r="E342" s="4">
        <f>SUBTOTAL(9,E12:E340)</f>
        <v>2242182057.2200003</v>
      </c>
      <c r="F342" s="4">
        <f>SUBTOTAL(9,F12:F340)</f>
        <v>0</v>
      </c>
      <c r="G342" s="4">
        <f>SUBTOTAL(9,G12:G340)</f>
        <v>2242182057.2200003</v>
      </c>
      <c r="H342" s="14">
        <f>SUBTOTAL(9,H12:H340)</f>
        <v>452361539.34000003</v>
      </c>
      <c r="I342" s="15">
        <f t="shared" si="27"/>
        <v>0.20175058393824924</v>
      </c>
      <c r="J342" s="49"/>
      <c r="K342" s="49"/>
      <c r="L342" s="50">
        <f>H342+K342</f>
        <v>452361539.34000003</v>
      </c>
      <c r="M342" s="49">
        <f t="shared" si="26"/>
        <v>0.20175058393824924</v>
      </c>
      <c r="N342" s="17">
        <f>SUBTOTAL(9,N12:N340)</f>
        <v>1789820517.8799994</v>
      </c>
      <c r="O342" s="18">
        <f t="shared" si="28"/>
        <v>0.79824941606175037</v>
      </c>
    </row>
    <row r="343" spans="1:15" x14ac:dyDescent="0.2">
      <c r="B343" s="3" t="s">
        <v>642</v>
      </c>
      <c r="C343" s="3" t="s">
        <v>642</v>
      </c>
      <c r="D343" s="3" t="s">
        <v>642</v>
      </c>
      <c r="E343" s="4" t="s">
        <v>643</v>
      </c>
      <c r="F343" s="4" t="s">
        <v>643</v>
      </c>
      <c r="G343" s="4" t="s">
        <v>643</v>
      </c>
      <c r="H343" s="14" t="s">
        <v>643</v>
      </c>
      <c r="I343" s="14" t="s">
        <v>643</v>
      </c>
      <c r="J343" s="51" t="s">
        <v>643</v>
      </c>
      <c r="K343" s="51" t="s">
        <v>643</v>
      </c>
      <c r="L343" s="51" t="s">
        <v>643</v>
      </c>
      <c r="M343" s="51" t="s">
        <v>643</v>
      </c>
      <c r="N343" s="17" t="s">
        <v>643</v>
      </c>
      <c r="O343" s="17" t="s">
        <v>643</v>
      </c>
    </row>
    <row r="344" spans="1:15" x14ac:dyDescent="0.2">
      <c r="B344" s="3" t="s">
        <v>642</v>
      </c>
      <c r="C344" s="3" t="s">
        <v>642</v>
      </c>
      <c r="D344" s="3" t="s">
        <v>642</v>
      </c>
      <c r="E344" s="4">
        <v>2242182057.21</v>
      </c>
      <c r="F344" s="4">
        <v>0</v>
      </c>
      <c r="G344" s="4">
        <v>2242182057.21</v>
      </c>
      <c r="H344" s="14">
        <v>452361539.34000003</v>
      </c>
      <c r="I344" s="15">
        <f t="shared" ref="I344" si="29">H344/G344</f>
        <v>0.20175058393914905</v>
      </c>
      <c r="J344" s="50">
        <f>SUM(J12:J342)</f>
        <v>267623035.25</v>
      </c>
      <c r="K344" s="50">
        <f t="shared" ref="K344" si="30">SUM(K12:K342)</f>
        <v>167986620.06999999</v>
      </c>
      <c r="L344" s="50">
        <f t="shared" si="25"/>
        <v>620348159.41000009</v>
      </c>
      <c r="M344" s="49">
        <f t="shared" si="26"/>
        <v>0.27667162771872056</v>
      </c>
      <c r="N344" s="17">
        <v>1789820517.8699999</v>
      </c>
      <c r="O344" s="18">
        <f t="shared" ref="O344:O346" si="31">N344/G344</f>
        <v>0.79824941606085087</v>
      </c>
    </row>
    <row r="345" spans="1:15" x14ac:dyDescent="0.2">
      <c r="D345" s="3" t="s">
        <v>652</v>
      </c>
      <c r="H345" s="14"/>
      <c r="I345" s="15"/>
      <c r="J345" s="49"/>
      <c r="K345" s="49"/>
      <c r="L345" s="50">
        <f t="shared" si="25"/>
        <v>0</v>
      </c>
      <c r="M345" s="49"/>
      <c r="N345" s="17"/>
      <c r="O345" s="18"/>
    </row>
    <row r="346" spans="1:15" x14ac:dyDescent="0.2">
      <c r="A346" s="2" t="s">
        <v>655</v>
      </c>
      <c r="B346" s="8" t="s">
        <v>18</v>
      </c>
      <c r="C346" s="8" t="s">
        <v>630</v>
      </c>
      <c r="D346" s="8" t="s">
        <v>631</v>
      </c>
      <c r="E346" s="4">
        <v>0</v>
      </c>
      <c r="F346" s="4">
        <v>3206160000</v>
      </c>
      <c r="G346" s="4">
        <v>3206160000</v>
      </c>
      <c r="H346" s="14">
        <v>0</v>
      </c>
      <c r="I346" s="15">
        <f>H346/G346</f>
        <v>0</v>
      </c>
      <c r="J346" s="49">
        <v>0</v>
      </c>
      <c r="K346" s="49">
        <v>0</v>
      </c>
      <c r="L346" s="50">
        <f t="shared" si="25"/>
        <v>0</v>
      </c>
      <c r="M346" s="49">
        <v>0</v>
      </c>
      <c r="N346" s="17">
        <f t="shared" si="24"/>
        <v>3206160000</v>
      </c>
      <c r="O346" s="18">
        <f t="shared" si="31"/>
        <v>1</v>
      </c>
    </row>
    <row r="347" spans="1:15" x14ac:dyDescent="0.2">
      <c r="H347" s="14"/>
      <c r="I347" s="14"/>
      <c r="J347" s="51"/>
      <c r="K347" s="51"/>
      <c r="L347" s="51"/>
      <c r="M347" s="51"/>
      <c r="N347" s="17"/>
      <c r="O347" s="17"/>
    </row>
    <row r="348" spans="1:15" x14ac:dyDescent="0.2">
      <c r="B348" s="3" t="s">
        <v>642</v>
      </c>
      <c r="C348" s="3" t="s">
        <v>642</v>
      </c>
      <c r="D348" s="3" t="s">
        <v>642</v>
      </c>
      <c r="E348" s="9" t="s">
        <v>646</v>
      </c>
      <c r="F348" s="9" t="s">
        <v>646</v>
      </c>
      <c r="G348" s="9" t="s">
        <v>646</v>
      </c>
      <c r="H348" s="20" t="s">
        <v>646</v>
      </c>
      <c r="I348" s="20" t="s">
        <v>646</v>
      </c>
      <c r="J348" s="49" t="s">
        <v>646</v>
      </c>
      <c r="K348" s="49" t="s">
        <v>646</v>
      </c>
      <c r="L348" s="49" t="s">
        <v>646</v>
      </c>
      <c r="M348" s="49" t="s">
        <v>646</v>
      </c>
      <c r="N348" s="19" t="s">
        <v>646</v>
      </c>
      <c r="O348" s="19" t="s">
        <v>646</v>
      </c>
    </row>
    <row r="349" spans="1:15" x14ac:dyDescent="0.2">
      <c r="B349" s="3" t="s">
        <v>642</v>
      </c>
      <c r="C349" s="3" t="s">
        <v>642</v>
      </c>
      <c r="D349" s="3" t="s">
        <v>642</v>
      </c>
      <c r="E349" s="4">
        <v>2242182057.21</v>
      </c>
      <c r="F349" s="4">
        <v>3206160000</v>
      </c>
      <c r="G349" s="4">
        <v>5448342057.21</v>
      </c>
      <c r="H349" s="14">
        <v>452361539.34000003</v>
      </c>
      <c r="I349" s="15">
        <f t="shared" ref="I349" si="32">H349/G349</f>
        <v>8.3027375041802423E-2</v>
      </c>
      <c r="J349" s="49"/>
      <c r="K349" s="49"/>
      <c r="L349" s="49"/>
      <c r="M349" s="49"/>
      <c r="N349" s="17">
        <v>4995980517.8699999</v>
      </c>
      <c r="O349" s="18">
        <f t="shared" ref="O349" si="33">N349/G349</f>
        <v>0.91697262495819754</v>
      </c>
    </row>
    <row r="353" spans="1:1" x14ac:dyDescent="0.2">
      <c r="A353" s="6" t="s">
        <v>649</v>
      </c>
    </row>
    <row r="355" spans="1:1" x14ac:dyDescent="0.2">
      <c r="A355" s="6" t="s">
        <v>650</v>
      </c>
    </row>
  </sheetData>
  <autoFilter ref="A11:O346"/>
  <mergeCells count="4">
    <mergeCell ref="A3:O3"/>
    <mergeCell ref="A4:O4"/>
    <mergeCell ref="A5:O5"/>
    <mergeCell ref="A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E20" sqref="E20"/>
    </sheetView>
  </sheetViews>
  <sheetFormatPr baseColWidth="10" defaultRowHeight="15" x14ac:dyDescent="0.25"/>
  <cols>
    <col min="2" max="2" width="13.5703125" bestFit="1" customWidth="1"/>
    <col min="3" max="3" width="12.5703125" bestFit="1" customWidth="1"/>
    <col min="4" max="4" width="15.85546875" bestFit="1" customWidth="1"/>
    <col min="5" max="5" width="10" bestFit="1" customWidth="1"/>
    <col min="6" max="6" width="12" bestFit="1" customWidth="1"/>
    <col min="7" max="7" width="10" customWidth="1"/>
    <col min="8" max="8" width="13.85546875" bestFit="1" customWidth="1"/>
    <col min="9" max="9" width="10" bestFit="1" customWidth="1"/>
    <col min="10" max="10" width="10.85546875" bestFit="1" customWidth="1"/>
    <col min="11" max="11" width="19.140625" customWidth="1"/>
  </cols>
  <sheetData>
    <row r="2" spans="2:11" ht="18.75" x14ac:dyDescent="0.3">
      <c r="B2" s="42" t="s">
        <v>731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ht="18.75" x14ac:dyDescent="0.3">
      <c r="B3" s="44" t="s">
        <v>751</v>
      </c>
      <c r="C3" s="44"/>
      <c r="D3" s="44"/>
      <c r="E3" s="44"/>
      <c r="F3" s="44"/>
      <c r="G3" s="44"/>
      <c r="H3" s="44"/>
      <c r="I3" s="44"/>
      <c r="J3" s="44"/>
      <c r="K3" s="44"/>
    </row>
    <row r="4" spans="2:11" ht="18.75" x14ac:dyDescent="0.3">
      <c r="B4" s="45" t="s">
        <v>732</v>
      </c>
      <c r="C4" s="46"/>
      <c r="D4" s="46"/>
      <c r="E4" s="46"/>
      <c r="F4" s="46"/>
      <c r="G4" s="46"/>
      <c r="H4" s="46"/>
      <c r="I4" s="46"/>
      <c r="J4" s="46"/>
      <c r="K4" s="47"/>
    </row>
    <row r="5" spans="2:11" ht="18.75" x14ac:dyDescent="0.3">
      <c r="B5" s="21"/>
      <c r="C5" s="21"/>
      <c r="D5" s="45" t="s">
        <v>733</v>
      </c>
      <c r="E5" s="46"/>
      <c r="F5" s="46"/>
      <c r="G5" s="46"/>
      <c r="H5" s="46"/>
      <c r="I5" s="47"/>
      <c r="J5" s="44" t="s">
        <v>734</v>
      </c>
      <c r="K5" s="44"/>
    </row>
    <row r="6" spans="2:11" ht="45" x14ac:dyDescent="0.25">
      <c r="B6" s="22" t="s">
        <v>735</v>
      </c>
      <c r="C6" s="23" t="s">
        <v>736</v>
      </c>
      <c r="D6" s="24" t="s">
        <v>737</v>
      </c>
      <c r="E6" s="24" t="s">
        <v>738</v>
      </c>
      <c r="F6" s="23" t="s">
        <v>739</v>
      </c>
      <c r="G6" s="23" t="s">
        <v>740</v>
      </c>
      <c r="H6" s="24" t="s">
        <v>741</v>
      </c>
      <c r="I6" s="24" t="s">
        <v>742</v>
      </c>
      <c r="J6" s="23" t="s">
        <v>743</v>
      </c>
      <c r="K6" s="25" t="s">
        <v>744</v>
      </c>
    </row>
    <row r="7" spans="2:11" x14ac:dyDescent="0.25">
      <c r="B7" s="24" t="s">
        <v>667</v>
      </c>
      <c r="C7" s="26">
        <v>19766.32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8">
        <f t="shared" ref="I7" si="0">SUM(D7:H7)</f>
        <v>0</v>
      </c>
      <c r="J7" s="29">
        <f>I7/C7</f>
        <v>0</v>
      </c>
      <c r="K7" s="29">
        <f t="shared" ref="K7" si="1">I7/$I$20</f>
        <v>0</v>
      </c>
    </row>
    <row r="8" spans="2:11" x14ac:dyDescent="0.25">
      <c r="B8" s="24" t="s">
        <v>655</v>
      </c>
      <c r="C8" s="26">
        <v>196794.71</v>
      </c>
      <c r="D8" s="27">
        <v>29343.22</v>
      </c>
      <c r="E8" s="27">
        <v>1185.76</v>
      </c>
      <c r="F8" s="27">
        <v>81.99</v>
      </c>
      <c r="G8" s="27">
        <v>0</v>
      </c>
      <c r="H8" s="27">
        <v>0</v>
      </c>
      <c r="I8" s="35">
        <f>SUM(D8:H8)</f>
        <v>30610.97</v>
      </c>
      <c r="J8" s="29">
        <f>I8/C8</f>
        <v>0.15554772788353916</v>
      </c>
      <c r="K8" s="29">
        <f t="shared" ref="K8:K19" si="2">I8/$I$20</f>
        <v>6.7669271994773197E-2</v>
      </c>
    </row>
    <row r="9" spans="2:11" x14ac:dyDescent="0.25">
      <c r="B9" s="24" t="s">
        <v>752</v>
      </c>
      <c r="C9" s="26">
        <v>37932.78</v>
      </c>
      <c r="D9" s="27">
        <v>5312</v>
      </c>
      <c r="E9" s="27">
        <v>0</v>
      </c>
      <c r="F9" s="27">
        <v>0</v>
      </c>
      <c r="G9" s="27">
        <v>0</v>
      </c>
      <c r="H9" s="27">
        <v>0</v>
      </c>
      <c r="I9" s="35">
        <f t="shared" ref="I9:I19" si="3">SUM(D9:H9)</f>
        <v>5312</v>
      </c>
      <c r="J9" s="29">
        <f>I9/C9</f>
        <v>0.14003719210666871</v>
      </c>
      <c r="K9" s="29">
        <f t="shared" si="2"/>
        <v>1.1742822028711773E-2</v>
      </c>
    </row>
    <row r="10" spans="2:11" x14ac:dyDescent="0.25">
      <c r="B10" s="24" t="s">
        <v>657</v>
      </c>
      <c r="C10" s="26">
        <v>139547.01</v>
      </c>
      <c r="D10" s="27">
        <v>17549.919999999998</v>
      </c>
      <c r="E10" s="27">
        <v>33.64</v>
      </c>
      <c r="F10" s="27">
        <v>0</v>
      </c>
      <c r="G10" s="27">
        <v>0</v>
      </c>
      <c r="H10" s="27">
        <v>0</v>
      </c>
      <c r="I10" s="35">
        <f t="shared" si="3"/>
        <v>17583.559999999998</v>
      </c>
      <c r="J10" s="29">
        <f t="shared" ref="J10:J20" si="4">I10/C10</f>
        <v>0.1260045629067939</v>
      </c>
      <c r="K10" s="29">
        <f t="shared" si="2"/>
        <v>3.8870597837194119E-2</v>
      </c>
    </row>
    <row r="11" spans="2:11" x14ac:dyDescent="0.25">
      <c r="B11" s="24" t="s">
        <v>659</v>
      </c>
      <c r="C11" s="26">
        <v>71847.7</v>
      </c>
      <c r="D11" s="27">
        <v>18554.12</v>
      </c>
      <c r="E11" s="27">
        <v>0</v>
      </c>
      <c r="F11" s="27">
        <v>0</v>
      </c>
      <c r="G11" s="27">
        <v>0</v>
      </c>
      <c r="H11" s="27">
        <v>0</v>
      </c>
      <c r="I11" s="35">
        <f t="shared" si="3"/>
        <v>18554.12</v>
      </c>
      <c r="J11" s="29">
        <f t="shared" si="4"/>
        <v>0.25824236544802409</v>
      </c>
      <c r="K11" s="29">
        <f t="shared" si="2"/>
        <v>4.101613875364489E-2</v>
      </c>
    </row>
    <row r="12" spans="2:11" x14ac:dyDescent="0.25">
      <c r="B12" s="24" t="s">
        <v>658</v>
      </c>
      <c r="C12" s="26">
        <v>547058.9</v>
      </c>
      <c r="D12" s="27">
        <v>37846.15</v>
      </c>
      <c r="E12" s="27">
        <v>87889.83</v>
      </c>
      <c r="F12" s="27">
        <v>1450.48</v>
      </c>
      <c r="G12" s="27">
        <v>0</v>
      </c>
      <c r="H12" s="27">
        <v>29038.560000000001</v>
      </c>
      <c r="I12" s="35">
        <f t="shared" si="3"/>
        <v>156225.02000000002</v>
      </c>
      <c r="J12" s="29">
        <f t="shared" si="4"/>
        <v>0.28557257728555374</v>
      </c>
      <c r="K12" s="29">
        <f t="shared" si="2"/>
        <v>0.34535440630495812</v>
      </c>
    </row>
    <row r="13" spans="2:11" x14ac:dyDescent="0.25">
      <c r="B13" s="24" t="s">
        <v>745</v>
      </c>
      <c r="C13" s="26">
        <v>190062.45</v>
      </c>
      <c r="D13" s="27">
        <v>5400.84</v>
      </c>
      <c r="E13" s="27">
        <v>0</v>
      </c>
      <c r="F13" s="27">
        <v>0</v>
      </c>
      <c r="G13" s="27">
        <v>0</v>
      </c>
      <c r="H13" s="27">
        <v>0</v>
      </c>
      <c r="I13" s="35">
        <f t="shared" si="3"/>
        <v>5400.84</v>
      </c>
      <c r="J13" s="29">
        <f t="shared" si="4"/>
        <v>2.8416133749722787E-2</v>
      </c>
      <c r="K13" s="29">
        <f t="shared" si="2"/>
        <v>1.1939213653152803E-2</v>
      </c>
    </row>
    <row r="14" spans="2:11" x14ac:dyDescent="0.25">
      <c r="B14" s="24" t="s">
        <v>746</v>
      </c>
      <c r="C14" s="26">
        <v>254710.94</v>
      </c>
      <c r="D14" s="30">
        <v>19536.32</v>
      </c>
      <c r="E14" s="27">
        <v>20104.79</v>
      </c>
      <c r="F14" s="27">
        <v>8</v>
      </c>
      <c r="G14" s="27">
        <v>0</v>
      </c>
      <c r="H14" s="27">
        <v>0</v>
      </c>
      <c r="I14" s="35">
        <f t="shared" si="3"/>
        <v>39649.11</v>
      </c>
      <c r="J14" s="29">
        <f t="shared" si="4"/>
        <v>0.1556631607578379</v>
      </c>
      <c r="K14" s="29">
        <f t="shared" si="2"/>
        <v>8.764917965489763E-2</v>
      </c>
    </row>
    <row r="15" spans="2:11" x14ac:dyDescent="0.25">
      <c r="B15" s="24" t="s">
        <v>662</v>
      </c>
      <c r="C15" s="34">
        <v>74301.61</v>
      </c>
      <c r="D15" s="27">
        <v>17955.650000000001</v>
      </c>
      <c r="E15" s="27">
        <v>0</v>
      </c>
      <c r="F15" s="27">
        <v>0</v>
      </c>
      <c r="G15" s="27">
        <v>0</v>
      </c>
      <c r="H15" s="27">
        <v>0</v>
      </c>
      <c r="I15" s="35">
        <f t="shared" si="3"/>
        <v>17955.650000000001</v>
      </c>
      <c r="J15" s="29">
        <f t="shared" si="4"/>
        <v>0.24165896270619172</v>
      </c>
      <c r="K15" s="29">
        <f t="shared" si="2"/>
        <v>3.9693148034608161E-2</v>
      </c>
    </row>
    <row r="16" spans="2:11" x14ac:dyDescent="0.25">
      <c r="B16" s="24" t="s">
        <v>663</v>
      </c>
      <c r="C16" s="26">
        <v>28501.38</v>
      </c>
      <c r="D16" s="27">
        <v>7723.44</v>
      </c>
      <c r="E16" s="27">
        <v>155</v>
      </c>
      <c r="F16" s="27"/>
      <c r="G16" s="27"/>
      <c r="H16" s="27"/>
      <c r="I16" s="35">
        <f t="shared" si="3"/>
        <v>7878.44</v>
      </c>
      <c r="J16" s="29">
        <f t="shared" si="4"/>
        <v>0.27642310653028024</v>
      </c>
      <c r="K16" s="29">
        <f t="shared" si="2"/>
        <v>1.7416249771062497E-2</v>
      </c>
    </row>
    <row r="17" spans="2:11" x14ac:dyDescent="0.25">
      <c r="B17" s="24" t="s">
        <v>664</v>
      </c>
      <c r="C17" s="26">
        <v>153419.21</v>
      </c>
      <c r="D17" s="27">
        <v>31207.42</v>
      </c>
      <c r="E17" s="27">
        <v>0</v>
      </c>
      <c r="F17" s="27">
        <v>1100.26</v>
      </c>
      <c r="G17" s="27">
        <v>0</v>
      </c>
      <c r="H17" s="27">
        <v>0</v>
      </c>
      <c r="I17" s="35">
        <f t="shared" si="3"/>
        <v>32307.679999999997</v>
      </c>
      <c r="J17" s="29">
        <f t="shared" si="4"/>
        <v>0.21058431991665189</v>
      </c>
      <c r="K17" s="29">
        <f t="shared" si="2"/>
        <v>7.1420055798300214E-2</v>
      </c>
    </row>
    <row r="18" spans="2:11" x14ac:dyDescent="0.25">
      <c r="B18" s="24" t="s">
        <v>665</v>
      </c>
      <c r="C18" s="26">
        <v>311022.52</v>
      </c>
      <c r="D18" s="27">
        <v>65265.23</v>
      </c>
      <c r="E18" s="27">
        <v>1463.27</v>
      </c>
      <c r="F18" s="27">
        <v>413.78</v>
      </c>
      <c r="G18" s="27">
        <v>0</v>
      </c>
      <c r="H18" s="27">
        <v>0</v>
      </c>
      <c r="I18" s="35">
        <f t="shared" si="3"/>
        <v>67142.28</v>
      </c>
      <c r="J18" s="29">
        <f t="shared" si="4"/>
        <v>0.2158759436454955</v>
      </c>
      <c r="K18" s="29">
        <f t="shared" si="2"/>
        <v>0.14842617557265322</v>
      </c>
    </row>
    <row r="19" spans="2:11" x14ac:dyDescent="0.25">
      <c r="B19" s="24" t="s">
        <v>666</v>
      </c>
      <c r="C19" s="26">
        <v>217216.49</v>
      </c>
      <c r="D19" s="27">
        <v>53741.78</v>
      </c>
      <c r="E19" s="27">
        <v>0</v>
      </c>
      <c r="F19" s="27">
        <v>0</v>
      </c>
      <c r="G19" s="27">
        <v>0</v>
      </c>
      <c r="H19" s="27">
        <v>0</v>
      </c>
      <c r="I19" s="35">
        <f t="shared" si="3"/>
        <v>53741.78</v>
      </c>
      <c r="J19" s="29">
        <f t="shared" si="4"/>
        <v>0.24741114268074216</v>
      </c>
      <c r="K19" s="29">
        <f t="shared" si="2"/>
        <v>0.11880274059604326</v>
      </c>
    </row>
    <row r="20" spans="2:11" x14ac:dyDescent="0.25">
      <c r="B20" s="24" t="s">
        <v>747</v>
      </c>
      <c r="C20" s="31">
        <f>SUM(C7:C19)</f>
        <v>2242182.02</v>
      </c>
      <c r="D20" s="28">
        <f t="shared" ref="D20:H20" si="5">SUM(D7:D19)</f>
        <v>309436.09000000003</v>
      </c>
      <c r="E20" s="28">
        <f t="shared" si="5"/>
        <v>110832.29</v>
      </c>
      <c r="F20" s="28">
        <f t="shared" si="5"/>
        <v>3054.51</v>
      </c>
      <c r="G20" s="28">
        <f t="shared" si="5"/>
        <v>0</v>
      </c>
      <c r="H20" s="28">
        <f t="shared" si="5"/>
        <v>29038.560000000001</v>
      </c>
      <c r="I20" s="28">
        <f>SUM(I7:I19)</f>
        <v>452361.45000000007</v>
      </c>
      <c r="J20" s="29">
        <f t="shared" si="4"/>
        <v>0.20175054744217424</v>
      </c>
      <c r="K20" s="29">
        <f>SUM(K8:K19)</f>
        <v>0.99999999999999989</v>
      </c>
    </row>
    <row r="22" spans="2:11" x14ac:dyDescent="0.25">
      <c r="B22" s="24" t="s">
        <v>748</v>
      </c>
      <c r="C22" s="24"/>
      <c r="D22" s="29">
        <f>D20/$I$20</f>
        <v>0.68404610958780854</v>
      </c>
      <c r="E22" s="29">
        <f t="shared" ref="E22:H22" si="6">E20/$I$20</f>
        <v>0.24500825611908347</v>
      </c>
      <c r="F22" s="29">
        <f t="shared" si="6"/>
        <v>6.7523658348871236E-3</v>
      </c>
      <c r="G22" s="29">
        <f t="shared" si="6"/>
        <v>0</v>
      </c>
      <c r="H22" s="29">
        <f t="shared" si="6"/>
        <v>6.4193268458220737E-2</v>
      </c>
      <c r="I22" s="29">
        <f>SUM(D22:H22)</f>
        <v>0.99999999999999989</v>
      </c>
    </row>
    <row r="23" spans="2:11" x14ac:dyDescent="0.25">
      <c r="D23" s="32"/>
      <c r="E23" s="32"/>
      <c r="F23" s="32"/>
      <c r="G23" s="32"/>
      <c r="H23" s="32"/>
      <c r="I23" s="32"/>
    </row>
    <row r="25" spans="2:11" x14ac:dyDescent="0.25">
      <c r="B25" t="s">
        <v>749</v>
      </c>
    </row>
    <row r="26" spans="2:11" x14ac:dyDescent="0.25">
      <c r="F26" s="33"/>
    </row>
    <row r="27" spans="2:11" hidden="1" x14ac:dyDescent="0.25">
      <c r="B27" t="s">
        <v>750</v>
      </c>
      <c r="F27" s="33"/>
    </row>
    <row r="28" spans="2:11" x14ac:dyDescent="0.25">
      <c r="F28" s="33"/>
    </row>
    <row r="29" spans="2:11" x14ac:dyDescent="0.25">
      <c r="F29" s="33"/>
    </row>
    <row r="30" spans="2:11" x14ac:dyDescent="0.25">
      <c r="F30" s="33"/>
    </row>
    <row r="31" spans="2:11" x14ac:dyDescent="0.25">
      <c r="F31" s="33"/>
    </row>
    <row r="32" spans="2:11" x14ac:dyDescent="0.25">
      <c r="F32" s="33"/>
    </row>
    <row r="33" spans="6:6" x14ac:dyDescent="0.25">
      <c r="F33" s="33"/>
    </row>
    <row r="34" spans="6:6" x14ac:dyDescent="0.25">
      <c r="F34" s="33"/>
    </row>
    <row r="35" spans="6:6" x14ac:dyDescent="0.25">
      <c r="F35" s="33"/>
    </row>
    <row r="36" spans="6:6" x14ac:dyDescent="0.25">
      <c r="F36" s="33"/>
    </row>
    <row r="37" spans="6:6" x14ac:dyDescent="0.25">
      <c r="F37" s="33"/>
    </row>
  </sheetData>
  <mergeCells count="5">
    <mergeCell ref="B2:K2"/>
    <mergeCell ref="B3:K3"/>
    <mergeCell ref="B4:K4"/>
    <mergeCell ref="D5:I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E7" workbookViewId="0">
      <selection activeCell="L32" sqref="L32:L72"/>
    </sheetView>
  </sheetViews>
  <sheetFormatPr baseColWidth="10" defaultRowHeight="11.25" outlineLevelRow="1" x14ac:dyDescent="0.2"/>
  <cols>
    <col min="1" max="1" width="15.85546875" style="2" customWidth="1"/>
    <col min="2" max="2" width="8.7109375" style="3" customWidth="1"/>
    <col min="3" max="3" width="25.7109375" style="3" customWidth="1"/>
    <col min="4" max="4" width="44.42578125" style="3" customWidth="1"/>
    <col min="5" max="11" width="20.7109375" style="4" customWidth="1"/>
    <col min="12" max="16384" width="11.42578125" style="1"/>
  </cols>
  <sheetData>
    <row r="1" spans="1:12" x14ac:dyDescent="0.2">
      <c r="B1" s="5"/>
    </row>
    <row r="3" spans="1:12" ht="15" x14ac:dyDescent="0.25">
      <c r="A3" s="40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5" x14ac:dyDescent="0.2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ht="15" x14ac:dyDescent="0.25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2" ht="15" x14ac:dyDescent="0.25">
      <c r="A6" s="40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9" spans="1:12" x14ac:dyDescent="0.2">
      <c r="A9" s="6" t="s">
        <v>4</v>
      </c>
    </row>
    <row r="11" spans="1:12" x14ac:dyDescent="0.2">
      <c r="A11" s="6" t="s">
        <v>6</v>
      </c>
      <c r="B11" s="10" t="s">
        <v>7</v>
      </c>
      <c r="C11" s="10" t="s">
        <v>8</v>
      </c>
      <c r="D11" s="10" t="s">
        <v>9</v>
      </c>
      <c r="E11" s="11" t="s">
        <v>10</v>
      </c>
      <c r="F11" s="11" t="s">
        <v>11</v>
      </c>
      <c r="G11" s="11" t="s">
        <v>12</v>
      </c>
      <c r="H11" s="13" t="s">
        <v>13</v>
      </c>
      <c r="I11" s="13" t="s">
        <v>651</v>
      </c>
      <c r="J11" s="16" t="s">
        <v>653</v>
      </c>
      <c r="K11" s="16" t="s">
        <v>654</v>
      </c>
      <c r="L11" s="1" t="s">
        <v>814</v>
      </c>
    </row>
    <row r="12" spans="1:12" x14ac:dyDescent="0.2">
      <c r="B12" s="8"/>
      <c r="C12" s="8"/>
      <c r="D12" s="10" t="s">
        <v>815</v>
      </c>
      <c r="E12" s="4">
        <v>0</v>
      </c>
      <c r="F12" s="4">
        <v>3206160000</v>
      </c>
      <c r="G12" s="4">
        <v>3206160000</v>
      </c>
      <c r="H12" s="14">
        <v>0</v>
      </c>
      <c r="I12" s="15">
        <v>0</v>
      </c>
      <c r="J12" s="17">
        <v>3206160000</v>
      </c>
      <c r="K12" s="18">
        <v>1</v>
      </c>
      <c r="L12" s="12">
        <v>0.58846525536280625</v>
      </c>
    </row>
    <row r="13" spans="1:12" outlineLevel="1" x14ac:dyDescent="0.2">
      <c r="B13" s="8"/>
      <c r="C13" s="8"/>
      <c r="D13" s="10" t="s">
        <v>753</v>
      </c>
      <c r="E13" s="4">
        <v>522233535.05999994</v>
      </c>
      <c r="F13" s="4">
        <v>0</v>
      </c>
      <c r="G13" s="4">
        <v>522233535.05999994</v>
      </c>
      <c r="H13" s="14">
        <v>102167440</v>
      </c>
      <c r="I13" s="15">
        <v>0.195635540693996</v>
      </c>
      <c r="J13" s="17">
        <v>420066095.05999994</v>
      </c>
      <c r="K13" s="18">
        <v>0.80436445930600398</v>
      </c>
      <c r="L13" s="12">
        <v>7.7099802224074823E-2</v>
      </c>
    </row>
    <row r="14" spans="1:12" outlineLevel="1" x14ac:dyDescent="0.2">
      <c r="B14" s="8"/>
      <c r="C14" s="8"/>
      <c r="D14" s="10" t="s">
        <v>758</v>
      </c>
      <c r="E14" s="4">
        <v>255579488.50999996</v>
      </c>
      <c r="F14" s="4">
        <v>0</v>
      </c>
      <c r="G14" s="4">
        <v>255579488.50999996</v>
      </c>
      <c r="H14" s="14">
        <v>47188114</v>
      </c>
      <c r="I14" s="15">
        <v>0.18463185083866263</v>
      </c>
      <c r="J14" s="17">
        <v>208391374.51000002</v>
      </c>
      <c r="K14" s="18">
        <v>0.8153681491613376</v>
      </c>
      <c r="L14" s="12">
        <v>3.8248585041430673E-2</v>
      </c>
    </row>
    <row r="15" spans="1:12" outlineLevel="1" x14ac:dyDescent="0.2">
      <c r="B15" s="8"/>
      <c r="C15" s="8"/>
      <c r="D15" s="10" t="s">
        <v>772</v>
      </c>
      <c r="E15" s="4">
        <v>143685100.63</v>
      </c>
      <c r="F15" s="4">
        <v>0</v>
      </c>
      <c r="G15" s="4">
        <v>143685100.63</v>
      </c>
      <c r="H15" s="14">
        <v>19679793.899999999</v>
      </c>
      <c r="I15" s="15">
        <v>0.13696475009386641</v>
      </c>
      <c r="J15" s="17">
        <v>124005306.72999999</v>
      </c>
      <c r="K15" s="18">
        <v>0.86303524990613356</v>
      </c>
      <c r="L15" s="12">
        <v>2.2760191160519926E-2</v>
      </c>
    </row>
    <row r="16" spans="1:12" outlineLevel="1" x14ac:dyDescent="0.2">
      <c r="B16" s="8"/>
      <c r="C16" s="8"/>
      <c r="D16" s="10" t="s">
        <v>780</v>
      </c>
      <c r="E16" s="4">
        <v>117311377.46000001</v>
      </c>
      <c r="F16" s="4">
        <v>0</v>
      </c>
      <c r="G16" s="4">
        <v>117311377.46000001</v>
      </c>
      <c r="H16" s="14">
        <v>36704</v>
      </c>
      <c r="I16" s="15">
        <v>3.1287672853824489E-4</v>
      </c>
      <c r="J16" s="17">
        <v>117274673.46000001</v>
      </c>
      <c r="K16" s="18">
        <v>0.99968712327146181</v>
      </c>
      <c r="L16" s="12">
        <v>2.1524836772097659E-2</v>
      </c>
    </row>
    <row r="17" spans="2:12" outlineLevel="1" x14ac:dyDescent="0.2">
      <c r="B17" s="8"/>
      <c r="C17" s="8"/>
      <c r="D17" s="10" t="s">
        <v>762</v>
      </c>
      <c r="E17" s="4">
        <v>146918780.73000002</v>
      </c>
      <c r="F17" s="4">
        <v>0</v>
      </c>
      <c r="G17" s="4">
        <v>146918780.73000002</v>
      </c>
      <c r="H17" s="14">
        <v>33727273.700000003</v>
      </c>
      <c r="I17" s="15">
        <v>0.2295640729688759</v>
      </c>
      <c r="J17" s="17">
        <v>113191507.02999999</v>
      </c>
      <c r="K17" s="18">
        <v>0.77043592703112385</v>
      </c>
      <c r="L17" s="12">
        <v>2.0775403937829E-2</v>
      </c>
    </row>
    <row r="18" spans="2:12" outlineLevel="1" x14ac:dyDescent="0.2">
      <c r="B18" s="8"/>
      <c r="C18" s="8"/>
      <c r="D18" s="10" t="s">
        <v>759</v>
      </c>
      <c r="E18" s="4">
        <v>85403589.930000007</v>
      </c>
      <c r="F18" s="4">
        <v>0</v>
      </c>
      <c r="G18" s="4">
        <v>85403589.930000007</v>
      </c>
      <c r="H18" s="14">
        <v>0</v>
      </c>
      <c r="I18" s="15">
        <v>0</v>
      </c>
      <c r="J18" s="17">
        <v>85403589.930000007</v>
      </c>
      <c r="K18" s="18">
        <v>1</v>
      </c>
      <c r="L18" s="12">
        <v>1.5675152006468126E-2</v>
      </c>
    </row>
    <row r="19" spans="2:12" outlineLevel="1" x14ac:dyDescent="0.2">
      <c r="B19" s="8"/>
      <c r="C19" s="8"/>
      <c r="D19" s="10" t="s">
        <v>771</v>
      </c>
      <c r="E19" s="4">
        <v>146540342.03</v>
      </c>
      <c r="F19" s="4">
        <v>0</v>
      </c>
      <c r="G19" s="4">
        <v>146540342.03</v>
      </c>
      <c r="H19" s="14">
        <v>68125374.719999999</v>
      </c>
      <c r="I19" s="15">
        <v>0.46489160442967475</v>
      </c>
      <c r="J19" s="17">
        <v>78414967.310000002</v>
      </c>
      <c r="K19" s="18">
        <v>0.5351083955703253</v>
      </c>
      <c r="L19" s="12">
        <v>1.4392445717726271E-2</v>
      </c>
    </row>
    <row r="20" spans="2:12" outlineLevel="1" x14ac:dyDescent="0.2">
      <c r="B20" s="8"/>
      <c r="C20" s="8"/>
      <c r="D20" s="10" t="s">
        <v>757</v>
      </c>
      <c r="E20" s="4">
        <v>92446475.609999985</v>
      </c>
      <c r="F20" s="4">
        <v>0</v>
      </c>
      <c r="G20" s="4">
        <v>92446475.609999985</v>
      </c>
      <c r="H20" s="14">
        <v>21003605</v>
      </c>
      <c r="I20" s="15">
        <v>0.22719746600840701</v>
      </c>
      <c r="J20" s="17">
        <v>71442870.609999999</v>
      </c>
      <c r="K20" s="18">
        <v>0.77280253399159315</v>
      </c>
      <c r="L20" s="12">
        <v>1.3112772630612814E-2</v>
      </c>
    </row>
    <row r="21" spans="2:12" outlineLevel="1" x14ac:dyDescent="0.2">
      <c r="B21" s="8"/>
      <c r="C21" s="8"/>
      <c r="D21" s="10" t="s">
        <v>783</v>
      </c>
      <c r="E21" s="4">
        <v>53550000</v>
      </c>
      <c r="F21" s="4">
        <v>0</v>
      </c>
      <c r="G21" s="4">
        <v>53550000</v>
      </c>
      <c r="H21" s="14">
        <v>0</v>
      </c>
      <c r="I21" s="15">
        <v>0</v>
      </c>
      <c r="J21" s="17">
        <v>53550000</v>
      </c>
      <c r="K21" s="18">
        <v>1</v>
      </c>
      <c r="L21" s="12">
        <v>9.8286780524609735E-3</v>
      </c>
    </row>
    <row r="22" spans="2:12" outlineLevel="1" x14ac:dyDescent="0.2">
      <c r="B22" s="8"/>
      <c r="C22" s="8"/>
      <c r="D22" s="10" t="s">
        <v>770</v>
      </c>
      <c r="E22" s="4">
        <v>64898526.319999993</v>
      </c>
      <c r="F22" s="4">
        <v>0</v>
      </c>
      <c r="G22" s="4">
        <v>64898526.319999993</v>
      </c>
      <c r="H22" s="14">
        <v>12265636.77</v>
      </c>
      <c r="I22" s="15">
        <v>0.18899715394955058</v>
      </c>
      <c r="J22" s="17">
        <v>52632889.550000004</v>
      </c>
      <c r="K22" s="18">
        <v>0.81100284605044959</v>
      </c>
      <c r="L22" s="12">
        <v>9.6603496985562583E-3</v>
      </c>
    </row>
    <row r="23" spans="2:12" outlineLevel="1" x14ac:dyDescent="0.2">
      <c r="B23" s="8"/>
      <c r="C23" s="8"/>
      <c r="D23" s="10" t="s">
        <v>765</v>
      </c>
      <c r="E23" s="4">
        <v>51262659.009999998</v>
      </c>
      <c r="F23" s="4">
        <v>0</v>
      </c>
      <c r="G23" s="4">
        <v>51262659.009999998</v>
      </c>
      <c r="H23" s="14">
        <v>11768064.83</v>
      </c>
      <c r="I23" s="15">
        <v>0.22956407367991505</v>
      </c>
      <c r="J23" s="17">
        <v>39494594.180000007</v>
      </c>
      <c r="K23" s="18">
        <v>0.77043592632008517</v>
      </c>
      <c r="L23" s="12">
        <v>7.2489197200339677E-3</v>
      </c>
    </row>
    <row r="24" spans="2:12" outlineLevel="1" x14ac:dyDescent="0.2">
      <c r="B24" s="8"/>
      <c r="C24" s="8"/>
      <c r="D24" s="10" t="s">
        <v>761</v>
      </c>
      <c r="E24" s="4">
        <v>40419817.729999989</v>
      </c>
      <c r="F24" s="4">
        <v>0</v>
      </c>
      <c r="G24" s="4">
        <v>40419817.729999989</v>
      </c>
      <c r="H24" s="14">
        <v>6991376.9399999995</v>
      </c>
      <c r="I24" s="15">
        <v>0.17296903679035966</v>
      </c>
      <c r="J24" s="17">
        <v>33428440.789999999</v>
      </c>
      <c r="K24" s="18">
        <v>0.82703096320964054</v>
      </c>
      <c r="L24" s="12">
        <v>6.1355253467911142E-3</v>
      </c>
    </row>
    <row r="25" spans="2:12" outlineLevel="1" x14ac:dyDescent="0.2">
      <c r="B25" s="8"/>
      <c r="C25" s="8"/>
      <c r="D25" s="10" t="s">
        <v>795</v>
      </c>
      <c r="E25" s="4">
        <v>26472007.440000001</v>
      </c>
      <c r="F25" s="4">
        <v>0</v>
      </c>
      <c r="G25" s="4">
        <v>26472007.440000001</v>
      </c>
      <c r="H25" s="14">
        <v>425000.01</v>
      </c>
      <c r="I25" s="15">
        <v>1.6054695170484586E-2</v>
      </c>
      <c r="J25" s="17">
        <v>26047007.43</v>
      </c>
      <c r="K25" s="18">
        <v>0.98394530482951537</v>
      </c>
      <c r="L25" s="12">
        <v>4.7807217602152926E-3</v>
      </c>
    </row>
    <row r="26" spans="2:12" outlineLevel="1" x14ac:dyDescent="0.2">
      <c r="B26" s="8"/>
      <c r="C26" s="8"/>
      <c r="D26" s="10" t="s">
        <v>792</v>
      </c>
      <c r="E26" s="4">
        <v>25840770.52</v>
      </c>
      <c r="F26" s="4">
        <v>0</v>
      </c>
      <c r="G26" s="4">
        <v>25840770.52</v>
      </c>
      <c r="H26" s="14">
        <v>0</v>
      </c>
      <c r="I26" s="15">
        <v>0</v>
      </c>
      <c r="J26" s="17">
        <v>25840770.52</v>
      </c>
      <c r="K26" s="18">
        <v>1</v>
      </c>
      <c r="L26" s="12">
        <v>4.7428686100579745E-3</v>
      </c>
    </row>
    <row r="27" spans="2:12" outlineLevel="1" x14ac:dyDescent="0.2">
      <c r="B27" s="8"/>
      <c r="C27" s="8"/>
      <c r="D27" s="10" t="s">
        <v>769</v>
      </c>
      <c r="E27" s="4">
        <v>30757595.410000004</v>
      </c>
      <c r="F27" s="4">
        <v>0</v>
      </c>
      <c r="G27" s="4">
        <v>30757595.410000004</v>
      </c>
      <c r="H27" s="14">
        <v>7068974.4900000002</v>
      </c>
      <c r="I27" s="15">
        <v>0.22982858041307461</v>
      </c>
      <c r="J27" s="17">
        <v>23688620.920000002</v>
      </c>
      <c r="K27" s="18">
        <v>0.77017141958692537</v>
      </c>
      <c r="L27" s="12">
        <v>4.3478586093272063E-3</v>
      </c>
    </row>
    <row r="28" spans="2:12" outlineLevel="1" x14ac:dyDescent="0.2">
      <c r="B28" s="8"/>
      <c r="C28" s="8"/>
      <c r="D28" s="10" t="s">
        <v>760</v>
      </c>
      <c r="E28" s="4">
        <v>78836508.739999995</v>
      </c>
      <c r="F28" s="4">
        <v>0</v>
      </c>
      <c r="G28" s="4">
        <v>78836508.739999995</v>
      </c>
      <c r="H28" s="14">
        <v>56699339.359999999</v>
      </c>
      <c r="I28" s="15">
        <v>0.71920155098435934</v>
      </c>
      <c r="J28" s="17">
        <v>22137169.379999999</v>
      </c>
      <c r="K28" s="18">
        <v>0.28079844901564066</v>
      </c>
      <c r="L28" s="12">
        <v>4.0631019762617576E-3</v>
      </c>
    </row>
    <row r="29" spans="2:12" outlineLevel="1" x14ac:dyDescent="0.2">
      <c r="B29" s="8"/>
      <c r="C29" s="8"/>
      <c r="D29" s="10" t="s">
        <v>790</v>
      </c>
      <c r="E29" s="4">
        <v>27309394.800000001</v>
      </c>
      <c r="F29" s="4">
        <v>0</v>
      </c>
      <c r="G29" s="4">
        <v>27309394.800000001</v>
      </c>
      <c r="H29" s="14">
        <v>5706290</v>
      </c>
      <c r="I29" s="15">
        <v>0.20894970546912303</v>
      </c>
      <c r="J29" s="17">
        <v>21603104.800000001</v>
      </c>
      <c r="K29" s="18">
        <v>0.79105029453087694</v>
      </c>
      <c r="L29" s="12">
        <v>3.9650786557007345E-3</v>
      </c>
    </row>
    <row r="30" spans="2:12" outlineLevel="1" x14ac:dyDescent="0.2">
      <c r="B30" s="8"/>
      <c r="C30" s="8"/>
      <c r="D30" s="10" t="s">
        <v>784</v>
      </c>
      <c r="E30" s="4">
        <v>25493243.370000001</v>
      </c>
      <c r="F30" s="4">
        <v>0</v>
      </c>
      <c r="G30" s="4">
        <v>25493243.370000001</v>
      </c>
      <c r="H30" s="14">
        <v>3901203.87</v>
      </c>
      <c r="I30" s="15">
        <v>0.1530289345054803</v>
      </c>
      <c r="J30" s="17">
        <v>21592039.5</v>
      </c>
      <c r="K30" s="18">
        <v>0.84697106549451961</v>
      </c>
      <c r="L30" s="12">
        <v>3.9630477075914177E-3</v>
      </c>
    </row>
    <row r="31" spans="2:12" outlineLevel="1" x14ac:dyDescent="0.2">
      <c r="B31" s="8"/>
      <c r="C31" s="8"/>
      <c r="D31" s="10" t="s">
        <v>812</v>
      </c>
      <c r="E31" s="4">
        <v>22264451</v>
      </c>
      <c r="F31" s="4">
        <v>0</v>
      </c>
      <c r="G31" s="4">
        <v>22264451</v>
      </c>
      <c r="H31" s="14">
        <v>834380.54</v>
      </c>
      <c r="I31" s="15">
        <v>3.7475909017473642E-2</v>
      </c>
      <c r="J31" s="17">
        <v>21430070.460000001</v>
      </c>
      <c r="K31" s="18">
        <v>0.96252409098252645</v>
      </c>
      <c r="L31" s="12">
        <v>3.9333195740969985E-3</v>
      </c>
    </row>
    <row r="32" spans="2:12" outlineLevel="1" x14ac:dyDescent="0.2">
      <c r="B32" s="8"/>
      <c r="C32" s="8"/>
      <c r="D32" s="10" t="s">
        <v>782</v>
      </c>
      <c r="E32" s="4">
        <v>18460612.5</v>
      </c>
      <c r="F32" s="4">
        <v>0</v>
      </c>
      <c r="G32" s="4">
        <v>18460612.5</v>
      </c>
      <c r="H32" s="14">
        <v>0</v>
      </c>
      <c r="I32" s="15">
        <v>0</v>
      </c>
      <c r="J32" s="17">
        <v>18460612.5</v>
      </c>
      <c r="K32" s="18">
        <v>1</v>
      </c>
      <c r="L32" s="12">
        <v>3.3882991020305641E-3</v>
      </c>
    </row>
    <row r="33" spans="2:12" outlineLevel="1" x14ac:dyDescent="0.2">
      <c r="B33" s="8"/>
      <c r="C33" s="8"/>
      <c r="D33" s="10" t="s">
        <v>791</v>
      </c>
      <c r="E33" s="4">
        <v>16978563.02</v>
      </c>
      <c r="F33" s="4">
        <v>0</v>
      </c>
      <c r="G33" s="4">
        <v>16978563.02</v>
      </c>
      <c r="H33" s="14">
        <v>155000</v>
      </c>
      <c r="I33" s="15">
        <v>9.1291589174782826E-3</v>
      </c>
      <c r="J33" s="17">
        <v>16823563.02</v>
      </c>
      <c r="K33" s="18">
        <v>0.99087084108252177</v>
      </c>
      <c r="L33" s="12">
        <v>3.0878316455437544E-3</v>
      </c>
    </row>
    <row r="34" spans="2:12" outlineLevel="1" x14ac:dyDescent="0.2">
      <c r="B34" s="8"/>
      <c r="C34" s="8"/>
      <c r="D34" s="10" t="s">
        <v>774</v>
      </c>
      <c r="E34" s="4">
        <v>18189552</v>
      </c>
      <c r="F34" s="4">
        <v>0</v>
      </c>
      <c r="G34" s="4">
        <v>18189552</v>
      </c>
      <c r="H34" s="14">
        <v>2579075</v>
      </c>
      <c r="I34" s="15">
        <v>0.14178881371020022</v>
      </c>
      <c r="J34" s="17">
        <v>15610477</v>
      </c>
      <c r="K34" s="18">
        <v>0.85821118628979975</v>
      </c>
      <c r="L34" s="12">
        <v>2.8651793217244971E-3</v>
      </c>
    </row>
    <row r="35" spans="2:12" outlineLevel="1" x14ac:dyDescent="0.2">
      <c r="B35" s="8"/>
      <c r="C35" s="8"/>
      <c r="D35" s="10" t="s">
        <v>755</v>
      </c>
      <c r="E35" s="4">
        <v>16200000</v>
      </c>
      <c r="F35" s="4">
        <v>0</v>
      </c>
      <c r="G35" s="4">
        <v>16200000</v>
      </c>
      <c r="H35" s="14">
        <v>791000</v>
      </c>
      <c r="I35" s="15">
        <v>4.8827160493827161E-2</v>
      </c>
      <c r="J35" s="17">
        <v>15409000</v>
      </c>
      <c r="K35" s="18">
        <v>0.95117283950617282</v>
      </c>
      <c r="L35" s="12">
        <v>2.8281998153197228E-3</v>
      </c>
    </row>
    <row r="36" spans="2:12" outlineLevel="1" x14ac:dyDescent="0.2">
      <c r="B36" s="8"/>
      <c r="C36" s="8"/>
      <c r="D36" s="10" t="s">
        <v>754</v>
      </c>
      <c r="E36" s="4">
        <v>13520268.1</v>
      </c>
      <c r="F36" s="4">
        <v>0</v>
      </c>
      <c r="G36" s="4">
        <v>13520268.1</v>
      </c>
      <c r="H36" s="14">
        <v>0</v>
      </c>
      <c r="I36" s="15">
        <v>0</v>
      </c>
      <c r="J36" s="17">
        <v>13520268.1</v>
      </c>
      <c r="K36" s="18">
        <v>1</v>
      </c>
      <c r="L36" s="12">
        <v>2.4815380455248969E-3</v>
      </c>
    </row>
    <row r="37" spans="2:12" outlineLevel="1" x14ac:dyDescent="0.2">
      <c r="B37" s="8"/>
      <c r="C37" s="8"/>
      <c r="D37" s="10" t="s">
        <v>785</v>
      </c>
      <c r="E37" s="4">
        <v>12456750</v>
      </c>
      <c r="F37" s="4">
        <v>0</v>
      </c>
      <c r="G37" s="4">
        <v>12456750</v>
      </c>
      <c r="H37" s="14">
        <v>73685</v>
      </c>
      <c r="I37" s="15">
        <v>5.9152668232083008E-3</v>
      </c>
      <c r="J37" s="17">
        <v>12383065</v>
      </c>
      <c r="K37" s="18">
        <v>0.99408473317679169</v>
      </c>
      <c r="L37" s="12">
        <v>2.2728134302091065E-3</v>
      </c>
    </row>
    <row r="38" spans="2:12" outlineLevel="1" x14ac:dyDescent="0.2">
      <c r="B38" s="8"/>
      <c r="C38" s="8"/>
      <c r="D38" s="10" t="s">
        <v>768</v>
      </c>
      <c r="E38" s="4">
        <v>15378797.699999999</v>
      </c>
      <c r="F38" s="4">
        <v>0</v>
      </c>
      <c r="G38" s="4">
        <v>15378797.699999999</v>
      </c>
      <c r="H38" s="14">
        <v>3525196.8999999994</v>
      </c>
      <c r="I38" s="15">
        <v>0.22922447962235692</v>
      </c>
      <c r="J38" s="17">
        <v>11853600.799999999</v>
      </c>
      <c r="K38" s="18">
        <v>0.77077552037764296</v>
      </c>
      <c r="L38" s="12">
        <v>2.1756344729335917E-3</v>
      </c>
    </row>
    <row r="39" spans="2:12" outlineLevel="1" x14ac:dyDescent="0.2">
      <c r="B39" s="8"/>
      <c r="C39" s="8"/>
      <c r="D39" s="10" t="s">
        <v>764</v>
      </c>
      <c r="E39" s="4">
        <v>15378797.699999999</v>
      </c>
      <c r="F39" s="4">
        <v>0</v>
      </c>
      <c r="G39" s="4">
        <v>15378797.699999999</v>
      </c>
      <c r="H39" s="14">
        <v>3528816.43</v>
      </c>
      <c r="I39" s="15">
        <v>0.22945983807303741</v>
      </c>
      <c r="J39" s="17">
        <v>11849981.27</v>
      </c>
      <c r="K39" s="18">
        <v>0.77054016192696262</v>
      </c>
      <c r="L39" s="12">
        <v>2.1749701368911785E-3</v>
      </c>
    </row>
    <row r="40" spans="2:12" outlineLevel="1" x14ac:dyDescent="0.2">
      <c r="B40" s="8"/>
      <c r="C40" s="8"/>
      <c r="D40" s="10" t="s">
        <v>777</v>
      </c>
      <c r="E40" s="4">
        <v>11488644</v>
      </c>
      <c r="F40" s="4">
        <v>0</v>
      </c>
      <c r="G40" s="4">
        <v>11488644</v>
      </c>
      <c r="H40" s="14">
        <v>182060</v>
      </c>
      <c r="I40" s="15">
        <v>1.584695286928553E-2</v>
      </c>
      <c r="J40" s="17">
        <v>11306584</v>
      </c>
      <c r="K40" s="18">
        <v>0.9841530471307145</v>
      </c>
      <c r="L40" s="12">
        <v>2.0752338750533411E-3</v>
      </c>
    </row>
    <row r="41" spans="2:12" outlineLevel="1" x14ac:dyDescent="0.2">
      <c r="B41" s="8"/>
      <c r="C41" s="8"/>
      <c r="D41" s="10" t="s">
        <v>787</v>
      </c>
      <c r="E41" s="4">
        <v>10690190.359999999</v>
      </c>
      <c r="F41" s="4">
        <v>0</v>
      </c>
      <c r="G41" s="4">
        <v>10690190.359999999</v>
      </c>
      <c r="H41" s="14">
        <v>1398476.65</v>
      </c>
      <c r="I41" s="15">
        <v>0.13081868544013467</v>
      </c>
      <c r="J41" s="17">
        <v>9291713.7100000009</v>
      </c>
      <c r="K41" s="18">
        <v>0.86918131455986547</v>
      </c>
      <c r="L41" s="12">
        <v>1.7054204035710128E-3</v>
      </c>
    </row>
    <row r="42" spans="2:12" outlineLevel="1" x14ac:dyDescent="0.2">
      <c r="B42" s="8"/>
      <c r="C42" s="8"/>
      <c r="D42" s="10" t="s">
        <v>776</v>
      </c>
      <c r="E42" s="4">
        <v>8195352</v>
      </c>
      <c r="F42" s="4">
        <v>0</v>
      </c>
      <c r="G42" s="4">
        <v>8195352</v>
      </c>
      <c r="H42" s="14">
        <v>1525077.22</v>
      </c>
      <c r="I42" s="15">
        <v>0.18609050837596725</v>
      </c>
      <c r="J42" s="17">
        <v>6670274.7800000003</v>
      </c>
      <c r="K42" s="18">
        <v>0.81390949162403281</v>
      </c>
      <c r="L42" s="12">
        <v>1.2242760659957042E-3</v>
      </c>
    </row>
    <row r="43" spans="2:12" outlineLevel="1" x14ac:dyDescent="0.2">
      <c r="B43" s="8"/>
      <c r="C43" s="8"/>
      <c r="D43" s="10" t="s">
        <v>789</v>
      </c>
      <c r="E43" s="4">
        <v>6200000</v>
      </c>
      <c r="F43" s="4">
        <v>0</v>
      </c>
      <c r="G43" s="4">
        <v>6200000</v>
      </c>
      <c r="H43" s="14">
        <v>302046.62</v>
      </c>
      <c r="I43" s="15">
        <v>4.8717196774193547E-2</v>
      </c>
      <c r="J43" s="17">
        <v>5897953.3799999999</v>
      </c>
      <c r="K43" s="18">
        <v>0.95128280322580638</v>
      </c>
      <c r="L43" s="12">
        <v>1.0825225945927921E-3</v>
      </c>
    </row>
    <row r="44" spans="2:12" outlineLevel="1" x14ac:dyDescent="0.2">
      <c r="B44" s="8"/>
      <c r="C44" s="8"/>
      <c r="D44" s="10" t="s">
        <v>756</v>
      </c>
      <c r="E44" s="4">
        <v>6017086.5700000003</v>
      </c>
      <c r="F44" s="4">
        <v>0</v>
      </c>
      <c r="G44" s="4">
        <v>6017086.5700000003</v>
      </c>
      <c r="H44" s="14">
        <v>361126.88</v>
      </c>
      <c r="I44" s="15">
        <v>6.0016899507563504E-2</v>
      </c>
      <c r="J44" s="17">
        <v>5655959.6900000004</v>
      </c>
      <c r="K44" s="18">
        <v>0.9399831004924365</v>
      </c>
      <c r="L44" s="12">
        <v>1.0381065708815495E-3</v>
      </c>
    </row>
    <row r="45" spans="2:12" outlineLevel="1" x14ac:dyDescent="0.2">
      <c r="B45" s="8"/>
      <c r="C45" s="8"/>
      <c r="D45" s="10" t="s">
        <v>794</v>
      </c>
      <c r="E45" s="4">
        <v>5625046.2000000002</v>
      </c>
      <c r="F45" s="4">
        <v>0</v>
      </c>
      <c r="G45" s="4">
        <v>5625046.2000000002</v>
      </c>
      <c r="H45" s="14">
        <v>33628.32</v>
      </c>
      <c r="I45" s="15">
        <v>5.9783188980741166E-3</v>
      </c>
      <c r="J45" s="17">
        <v>5591417.8799999999</v>
      </c>
      <c r="K45" s="18">
        <v>0.99402168110192579</v>
      </c>
      <c r="L45" s="12">
        <v>1.0262604332267763E-3</v>
      </c>
    </row>
    <row r="46" spans="2:12" outlineLevel="1" x14ac:dyDescent="0.2">
      <c r="B46" s="8"/>
      <c r="C46" s="8"/>
      <c r="D46" s="10" t="s">
        <v>808</v>
      </c>
      <c r="E46" s="4">
        <v>5591015.6399999997</v>
      </c>
      <c r="F46" s="4">
        <v>0</v>
      </c>
      <c r="G46" s="4">
        <v>5591015.6399999997</v>
      </c>
      <c r="H46" s="14">
        <v>0</v>
      </c>
      <c r="I46" s="15">
        <v>0</v>
      </c>
      <c r="J46" s="17">
        <v>5591015.6399999997</v>
      </c>
      <c r="K46" s="18">
        <v>1</v>
      </c>
      <c r="L46" s="12">
        <v>1.0261866052630074E-3</v>
      </c>
    </row>
    <row r="47" spans="2:12" outlineLevel="1" x14ac:dyDescent="0.2">
      <c r="B47" s="8"/>
      <c r="C47" s="8"/>
      <c r="D47" s="10" t="s">
        <v>811</v>
      </c>
      <c r="E47" s="4">
        <v>5783074</v>
      </c>
      <c r="F47" s="4">
        <v>0</v>
      </c>
      <c r="G47" s="4">
        <v>5783074</v>
      </c>
      <c r="H47" s="14">
        <v>317705.12</v>
      </c>
      <c r="I47" s="15">
        <v>5.4937066342225602E-2</v>
      </c>
      <c r="J47" s="17">
        <v>5465368.8799999999</v>
      </c>
      <c r="K47" s="18">
        <v>0.94506293365777438</v>
      </c>
      <c r="L47" s="12">
        <v>1.0031251383652514E-3</v>
      </c>
    </row>
    <row r="48" spans="2:12" outlineLevel="1" x14ac:dyDescent="0.2">
      <c r="B48" s="8"/>
      <c r="C48" s="8"/>
      <c r="D48" s="10" t="s">
        <v>793</v>
      </c>
      <c r="E48" s="4">
        <v>6000000</v>
      </c>
      <c r="F48" s="4">
        <v>0</v>
      </c>
      <c r="G48" s="4">
        <v>6000000</v>
      </c>
      <c r="H48" s="14">
        <v>709384.81</v>
      </c>
      <c r="I48" s="15">
        <v>0.11823080166666668</v>
      </c>
      <c r="J48" s="17">
        <v>5290615.1899999995</v>
      </c>
      <c r="K48" s="18">
        <v>0.88176919833333323</v>
      </c>
      <c r="L48" s="12">
        <v>9.7105048369691205E-4</v>
      </c>
    </row>
    <row r="49" spans="2:12" outlineLevel="1" x14ac:dyDescent="0.2">
      <c r="B49" s="8"/>
      <c r="C49" s="8"/>
      <c r="D49" s="10" t="s">
        <v>799</v>
      </c>
      <c r="E49" s="4">
        <v>5020000</v>
      </c>
      <c r="F49" s="4">
        <v>0</v>
      </c>
      <c r="G49" s="4">
        <v>5020000</v>
      </c>
      <c r="H49" s="14">
        <v>14550</v>
      </c>
      <c r="I49" s="15">
        <v>2.898406374501992E-3</v>
      </c>
      <c r="J49" s="17">
        <v>5005450</v>
      </c>
      <c r="K49" s="18">
        <v>0.99710159362549799</v>
      </c>
      <c r="L49" s="12">
        <v>9.1871067334623315E-4</v>
      </c>
    </row>
    <row r="50" spans="2:12" outlineLevel="1" x14ac:dyDescent="0.2">
      <c r="B50" s="8"/>
      <c r="C50" s="8"/>
      <c r="D50" s="10" t="s">
        <v>810</v>
      </c>
      <c r="E50" s="4">
        <v>32737710.73</v>
      </c>
      <c r="F50" s="4">
        <v>0</v>
      </c>
      <c r="G50" s="4">
        <v>32737710.73</v>
      </c>
      <c r="H50" s="14">
        <v>27886482.75</v>
      </c>
      <c r="I50" s="15">
        <v>0.85181529582169413</v>
      </c>
      <c r="J50" s="17">
        <v>4851227.9800000004</v>
      </c>
      <c r="K50" s="18">
        <v>0.14818470417830587</v>
      </c>
      <c r="L50" s="12">
        <v>8.9040444396845176E-4</v>
      </c>
    </row>
    <row r="51" spans="2:12" outlineLevel="1" x14ac:dyDescent="0.2">
      <c r="B51" s="8"/>
      <c r="C51" s="8"/>
      <c r="D51" s="10" t="s">
        <v>788</v>
      </c>
      <c r="E51" s="4">
        <v>4700000</v>
      </c>
      <c r="F51" s="4">
        <v>0</v>
      </c>
      <c r="G51" s="4">
        <v>4700000</v>
      </c>
      <c r="H51" s="14">
        <v>194096.82</v>
      </c>
      <c r="I51" s="15">
        <v>4.1297195744680854E-2</v>
      </c>
      <c r="J51" s="17">
        <v>4505903.18</v>
      </c>
      <c r="K51" s="18">
        <v>0.95870280425531906</v>
      </c>
      <c r="L51" s="12">
        <v>8.2702281403884421E-4</v>
      </c>
    </row>
    <row r="52" spans="2:12" outlineLevel="1" x14ac:dyDescent="0.2">
      <c r="B52" s="8"/>
      <c r="C52" s="8"/>
      <c r="D52" s="10" t="s">
        <v>807</v>
      </c>
      <c r="E52" s="4">
        <v>4077000</v>
      </c>
      <c r="F52" s="4">
        <v>0</v>
      </c>
      <c r="G52" s="4">
        <v>4077000</v>
      </c>
      <c r="H52" s="14">
        <v>0</v>
      </c>
      <c r="I52" s="15">
        <v>0</v>
      </c>
      <c r="J52" s="17">
        <v>4077000</v>
      </c>
      <c r="K52" s="18">
        <v>1</v>
      </c>
      <c r="L52" s="12">
        <v>7.4830103491845738E-4</v>
      </c>
    </row>
    <row r="53" spans="2:12" outlineLevel="1" x14ac:dyDescent="0.2">
      <c r="B53" s="8"/>
      <c r="C53" s="8"/>
      <c r="D53" s="10" t="s">
        <v>779</v>
      </c>
      <c r="E53" s="4">
        <v>8990272.8699999992</v>
      </c>
      <c r="F53" s="4">
        <v>0</v>
      </c>
      <c r="G53" s="4">
        <v>8990272.8699999992</v>
      </c>
      <c r="H53" s="14">
        <v>4941274.03</v>
      </c>
      <c r="I53" s="15">
        <v>0.54962447763835232</v>
      </c>
      <c r="J53" s="17">
        <v>4048998.8399999989</v>
      </c>
      <c r="K53" s="18">
        <v>0.45037552236164768</v>
      </c>
      <c r="L53" s="12">
        <v>7.4316164394300525E-4</v>
      </c>
    </row>
    <row r="54" spans="2:12" outlineLevel="1" x14ac:dyDescent="0.2">
      <c r="B54" s="8"/>
      <c r="C54" s="8"/>
      <c r="D54" s="10" t="s">
        <v>804</v>
      </c>
      <c r="E54" s="4">
        <v>5798225</v>
      </c>
      <c r="F54" s="4">
        <v>0</v>
      </c>
      <c r="G54" s="4">
        <v>5798225</v>
      </c>
      <c r="H54" s="14">
        <v>1821773.51</v>
      </c>
      <c r="I54" s="15">
        <v>0.31419503554967254</v>
      </c>
      <c r="J54" s="17">
        <v>3976451.49</v>
      </c>
      <c r="K54" s="18">
        <v>0.68580496445032746</v>
      </c>
      <c r="L54" s="12">
        <v>7.2984615287467302E-4</v>
      </c>
    </row>
    <row r="55" spans="2:12" outlineLevel="1" x14ac:dyDescent="0.2">
      <c r="B55" s="8"/>
      <c r="C55" s="8"/>
      <c r="D55" s="10" t="s">
        <v>763</v>
      </c>
      <c r="E55" s="4">
        <v>5126265.8999999994</v>
      </c>
      <c r="F55" s="4">
        <v>0</v>
      </c>
      <c r="G55" s="4">
        <v>5126265.8999999994</v>
      </c>
      <c r="H55" s="14">
        <v>1176272.5</v>
      </c>
      <c r="I55" s="15">
        <v>0.22945990764934768</v>
      </c>
      <c r="J55" s="17">
        <v>3949993.3999999994</v>
      </c>
      <c r="K55" s="18">
        <v>0.77054009235065235</v>
      </c>
      <c r="L55" s="12">
        <v>7.2498998016705309E-4</v>
      </c>
    </row>
    <row r="56" spans="2:12" outlineLevel="1" x14ac:dyDescent="0.2">
      <c r="B56" s="8"/>
      <c r="C56" s="8"/>
      <c r="D56" s="10" t="s">
        <v>781</v>
      </c>
      <c r="E56" s="4">
        <v>3500000</v>
      </c>
      <c r="F56" s="4">
        <v>0</v>
      </c>
      <c r="G56" s="4">
        <v>3500000</v>
      </c>
      <c r="H56" s="14">
        <v>0</v>
      </c>
      <c r="I56" s="15">
        <v>0</v>
      </c>
      <c r="J56" s="17">
        <v>3500000</v>
      </c>
      <c r="K56" s="18">
        <v>1</v>
      </c>
      <c r="L56" s="12">
        <v>6.4239725833078261E-4</v>
      </c>
    </row>
    <row r="57" spans="2:12" outlineLevel="1" x14ac:dyDescent="0.2">
      <c r="B57" s="8"/>
      <c r="C57" s="8"/>
      <c r="D57" s="10" t="s">
        <v>778</v>
      </c>
      <c r="E57" s="4">
        <v>3340923.59</v>
      </c>
      <c r="F57" s="4">
        <v>0</v>
      </c>
      <c r="G57" s="4">
        <v>3340923.59</v>
      </c>
      <c r="H57" s="14">
        <v>514867.4</v>
      </c>
      <c r="I57" s="15">
        <v>0.15410930125462702</v>
      </c>
      <c r="J57" s="17">
        <v>2826056.19</v>
      </c>
      <c r="K57" s="18">
        <v>0.84589069874537304</v>
      </c>
      <c r="L57" s="12">
        <v>5.1870021381278202E-4</v>
      </c>
    </row>
    <row r="58" spans="2:12" outlineLevel="1" x14ac:dyDescent="0.2">
      <c r="B58" s="8"/>
      <c r="C58" s="8"/>
      <c r="D58" s="10" t="s">
        <v>802</v>
      </c>
      <c r="E58" s="4">
        <v>2500000</v>
      </c>
      <c r="F58" s="4">
        <v>0</v>
      </c>
      <c r="G58" s="4">
        <v>2500000</v>
      </c>
      <c r="H58" s="14">
        <v>8000</v>
      </c>
      <c r="I58" s="15">
        <v>3.2000000000000002E-3</v>
      </c>
      <c r="J58" s="17">
        <v>2492000</v>
      </c>
      <c r="K58" s="18">
        <v>0.99680000000000002</v>
      </c>
      <c r="L58" s="12">
        <v>4.5738684793151721E-4</v>
      </c>
    </row>
    <row r="59" spans="2:12" outlineLevel="1" x14ac:dyDescent="0.2">
      <c r="B59" s="8"/>
      <c r="C59" s="8"/>
      <c r="D59" s="10" t="s">
        <v>798</v>
      </c>
      <c r="E59" s="4">
        <v>2580452.71</v>
      </c>
      <c r="F59" s="4">
        <v>0</v>
      </c>
      <c r="G59" s="4">
        <v>2580452.71</v>
      </c>
      <c r="H59" s="14">
        <v>539008.19999999995</v>
      </c>
      <c r="I59" s="15">
        <v>0.20888125479346606</v>
      </c>
      <c r="J59" s="17">
        <v>2041444.51</v>
      </c>
      <c r="K59" s="18">
        <v>0.79111874520653391</v>
      </c>
      <c r="L59" s="12">
        <v>3.7469095893097939E-4</v>
      </c>
    </row>
    <row r="60" spans="2:12" outlineLevel="1" x14ac:dyDescent="0.2">
      <c r="B60" s="8"/>
      <c r="C60" s="8"/>
      <c r="D60" s="10" t="s">
        <v>809</v>
      </c>
      <c r="E60" s="4">
        <v>2000000</v>
      </c>
      <c r="F60" s="4">
        <v>0</v>
      </c>
      <c r="G60" s="4">
        <v>2000000</v>
      </c>
      <c r="H60" s="14">
        <v>0</v>
      </c>
      <c r="I60" s="15">
        <v>0</v>
      </c>
      <c r="J60" s="17">
        <v>2000000</v>
      </c>
      <c r="K60" s="18">
        <v>1</v>
      </c>
      <c r="L60" s="12">
        <v>3.6708414761759008E-4</v>
      </c>
    </row>
    <row r="61" spans="2:12" outlineLevel="1" x14ac:dyDescent="0.2">
      <c r="B61" s="8"/>
      <c r="C61" s="8"/>
      <c r="D61" s="10" t="s">
        <v>767</v>
      </c>
      <c r="E61" s="4">
        <v>2563132.9599999995</v>
      </c>
      <c r="F61" s="4">
        <v>0</v>
      </c>
      <c r="G61" s="4">
        <v>2563132.9599999995</v>
      </c>
      <c r="H61" s="14">
        <v>586218.5</v>
      </c>
      <c r="I61" s="15">
        <v>0.22871170132352406</v>
      </c>
      <c r="J61" s="17">
        <v>1976914.4600000002</v>
      </c>
      <c r="K61" s="18">
        <v>0.77128829867647619</v>
      </c>
      <c r="L61" s="12">
        <v>3.628469797309942E-4</v>
      </c>
    </row>
    <row r="62" spans="2:12" outlineLevel="1" x14ac:dyDescent="0.2">
      <c r="B62" s="8"/>
      <c r="C62" s="8"/>
      <c r="D62" s="10" t="s">
        <v>766</v>
      </c>
      <c r="E62" s="4">
        <v>2563132.9599999995</v>
      </c>
      <c r="F62" s="4">
        <v>0</v>
      </c>
      <c r="G62" s="4">
        <v>2563132.9599999995</v>
      </c>
      <c r="H62" s="14">
        <v>587675.01</v>
      </c>
      <c r="I62" s="15">
        <v>0.22927995510619165</v>
      </c>
      <c r="J62" s="17">
        <v>1975457.95</v>
      </c>
      <c r="K62" s="18">
        <v>0.77072004489380852</v>
      </c>
      <c r="L62" s="12">
        <v>3.6257964886507091E-4</v>
      </c>
    </row>
    <row r="63" spans="2:12" outlineLevel="1" x14ac:dyDescent="0.2">
      <c r="B63" s="8"/>
      <c r="C63" s="8"/>
      <c r="D63" s="10" t="s">
        <v>773</v>
      </c>
      <c r="E63" s="4">
        <v>1850340</v>
      </c>
      <c r="F63" s="4">
        <v>0</v>
      </c>
      <c r="G63" s="4">
        <v>1850340</v>
      </c>
      <c r="H63" s="14">
        <v>287382</v>
      </c>
      <c r="I63" s="15">
        <v>0.15531307759654983</v>
      </c>
      <c r="J63" s="17">
        <v>1562958</v>
      </c>
      <c r="K63" s="18">
        <v>0.84468692240345022</v>
      </c>
      <c r="L63" s="12">
        <v>2.8686855259604669E-4</v>
      </c>
    </row>
    <row r="64" spans="2:12" outlineLevel="1" x14ac:dyDescent="0.2">
      <c r="B64" s="8"/>
      <c r="C64" s="8"/>
      <c r="D64" s="10" t="s">
        <v>801</v>
      </c>
      <c r="E64" s="4">
        <v>1600000</v>
      </c>
      <c r="F64" s="4">
        <v>0</v>
      </c>
      <c r="G64" s="4">
        <v>1600000</v>
      </c>
      <c r="H64" s="14">
        <v>81997</v>
      </c>
      <c r="I64" s="15">
        <v>5.1248124999999999E-2</v>
      </c>
      <c r="J64" s="17">
        <v>1518003</v>
      </c>
      <c r="K64" s="18">
        <v>0.94875187500000002</v>
      </c>
      <c r="L64" s="12">
        <v>2.786174186679723E-4</v>
      </c>
    </row>
    <row r="65" spans="1:12" outlineLevel="1" x14ac:dyDescent="0.2">
      <c r="B65" s="8"/>
      <c r="C65" s="8"/>
      <c r="D65" s="10" t="s">
        <v>803</v>
      </c>
      <c r="E65" s="4">
        <v>1651869.41</v>
      </c>
      <c r="F65" s="4">
        <v>0</v>
      </c>
      <c r="G65" s="4">
        <v>1651869.41</v>
      </c>
      <c r="H65" s="14">
        <v>440085.54</v>
      </c>
      <c r="I65" s="15">
        <v>0.26641666546752024</v>
      </c>
      <c r="J65" s="17">
        <v>1211783.8699999999</v>
      </c>
      <c r="K65" s="18">
        <v>0.7335833345324797</v>
      </c>
      <c r="L65" s="12">
        <v>2.2241332450784727E-4</v>
      </c>
    </row>
    <row r="66" spans="1:12" outlineLevel="1" x14ac:dyDescent="0.2">
      <c r="B66" s="8"/>
      <c r="C66" s="8"/>
      <c r="D66" s="10" t="s">
        <v>786</v>
      </c>
      <c r="E66" s="4">
        <v>1046279</v>
      </c>
      <c r="F66" s="4">
        <v>0</v>
      </c>
      <c r="G66" s="4">
        <v>1046279</v>
      </c>
      <c r="H66" s="14">
        <v>61895</v>
      </c>
      <c r="I66" s="15">
        <v>5.9157261112953621E-2</v>
      </c>
      <c r="J66" s="17">
        <v>984384</v>
      </c>
      <c r="K66" s="18">
        <v>0.94084273888704639</v>
      </c>
      <c r="L66" s="12">
        <v>1.8067588078419689E-4</v>
      </c>
    </row>
    <row r="67" spans="1:12" outlineLevel="1" x14ac:dyDescent="0.2">
      <c r="B67" s="8"/>
      <c r="C67" s="8"/>
      <c r="D67" s="10" t="s">
        <v>805</v>
      </c>
      <c r="E67" s="4">
        <v>824038</v>
      </c>
      <c r="F67" s="4">
        <v>0</v>
      </c>
      <c r="G67" s="4">
        <v>824038</v>
      </c>
      <c r="H67" s="14">
        <v>0</v>
      </c>
      <c r="I67" s="15">
        <v>0</v>
      </c>
      <c r="J67" s="17">
        <v>824038</v>
      </c>
      <c r="K67" s="18">
        <v>1</v>
      </c>
      <c r="L67" s="12">
        <v>1.5124564341725184E-4</v>
      </c>
    </row>
    <row r="68" spans="1:12" outlineLevel="1" x14ac:dyDescent="0.2">
      <c r="B68" s="8"/>
      <c r="C68" s="8"/>
      <c r="D68" s="10" t="s">
        <v>775</v>
      </c>
      <c r="E68" s="4">
        <v>100000</v>
      </c>
      <c r="F68" s="4">
        <v>0</v>
      </c>
      <c r="G68" s="4">
        <v>100000</v>
      </c>
      <c r="H68" s="14">
        <v>0</v>
      </c>
      <c r="I68" s="15">
        <v>0</v>
      </c>
      <c r="J68" s="17">
        <v>100000</v>
      </c>
      <c r="K68" s="18">
        <v>1</v>
      </c>
      <c r="L68" s="12">
        <v>1.8354207380879502E-5</v>
      </c>
    </row>
    <row r="69" spans="1:12" outlineLevel="1" x14ac:dyDescent="0.2">
      <c r="B69" s="8"/>
      <c r="C69" s="8"/>
      <c r="D69" s="10" t="s">
        <v>806</v>
      </c>
      <c r="E69" s="4">
        <v>200000</v>
      </c>
      <c r="F69" s="4">
        <v>0</v>
      </c>
      <c r="G69" s="4">
        <v>200000</v>
      </c>
      <c r="H69" s="14">
        <v>149110</v>
      </c>
      <c r="I69" s="15">
        <v>0.74555000000000005</v>
      </c>
      <c r="J69" s="17">
        <v>50890</v>
      </c>
      <c r="K69" s="18">
        <v>0.25445000000000001</v>
      </c>
      <c r="L69" s="12">
        <v>9.3404561361295798E-6</v>
      </c>
    </row>
    <row r="70" spans="1:12" outlineLevel="1" x14ac:dyDescent="0.2">
      <c r="B70" s="8"/>
      <c r="C70" s="8"/>
      <c r="D70" s="10" t="s">
        <v>800</v>
      </c>
      <c r="E70" s="4">
        <v>15000</v>
      </c>
      <c r="F70" s="4">
        <v>0</v>
      </c>
      <c r="G70" s="4">
        <v>15000</v>
      </c>
      <c r="H70" s="14">
        <v>0</v>
      </c>
      <c r="I70" s="15">
        <v>0</v>
      </c>
      <c r="J70" s="17">
        <v>15000</v>
      </c>
      <c r="K70" s="18">
        <v>1</v>
      </c>
      <c r="L70" s="12">
        <v>2.7531311071319256E-6</v>
      </c>
    </row>
    <row r="71" spans="1:12" outlineLevel="1" x14ac:dyDescent="0.2">
      <c r="B71" s="8"/>
      <c r="C71" s="8"/>
      <c r="D71" s="10" t="s">
        <v>796</v>
      </c>
      <c r="E71" s="4">
        <v>10000</v>
      </c>
      <c r="F71" s="4">
        <v>0</v>
      </c>
      <c r="G71" s="4">
        <v>10000</v>
      </c>
      <c r="H71" s="14">
        <v>0</v>
      </c>
      <c r="I71" s="15">
        <v>0</v>
      </c>
      <c r="J71" s="17">
        <v>10000</v>
      </c>
      <c r="K71" s="18">
        <v>1</v>
      </c>
      <c r="L71" s="12">
        <v>1.8354207380879503E-6</v>
      </c>
    </row>
    <row r="72" spans="1:12" outlineLevel="1" x14ac:dyDescent="0.2">
      <c r="B72" s="8"/>
      <c r="C72" s="8"/>
      <c r="D72" s="10" t="s">
        <v>797</v>
      </c>
      <c r="E72" s="4">
        <v>10000</v>
      </c>
      <c r="F72" s="4">
        <v>0</v>
      </c>
      <c r="G72" s="4">
        <v>10000</v>
      </c>
      <c r="H72" s="14">
        <v>0</v>
      </c>
      <c r="I72" s="15">
        <v>0</v>
      </c>
      <c r="J72" s="17">
        <v>10000</v>
      </c>
      <c r="K72" s="18">
        <v>1</v>
      </c>
      <c r="L72" s="12">
        <v>1.8354207380879503E-6</v>
      </c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2" x14ac:dyDescent="0.2">
      <c r="H74" s="14"/>
      <c r="I74" s="14"/>
      <c r="J74" s="17"/>
      <c r="K74" s="17"/>
    </row>
    <row r="75" spans="1:12" x14ac:dyDescent="0.2">
      <c r="B75" s="3" t="s">
        <v>642</v>
      </c>
      <c r="C75" s="3" t="s">
        <v>642</v>
      </c>
      <c r="D75" s="3" t="s">
        <v>642</v>
      </c>
      <c r="E75" s="9" t="s">
        <v>646</v>
      </c>
      <c r="F75" s="9" t="s">
        <v>646</v>
      </c>
      <c r="G75" s="9" t="s">
        <v>646</v>
      </c>
      <c r="H75" s="20" t="s">
        <v>646</v>
      </c>
      <c r="I75" s="20" t="s">
        <v>646</v>
      </c>
      <c r="J75" s="19" t="s">
        <v>646</v>
      </c>
      <c r="K75" s="19" t="s">
        <v>646</v>
      </c>
    </row>
    <row r="76" spans="1:12" x14ac:dyDescent="0.2">
      <c r="B76" s="3" t="s">
        <v>642</v>
      </c>
      <c r="C76" s="3" t="s">
        <v>642</v>
      </c>
      <c r="D76" s="3" t="s">
        <v>642</v>
      </c>
      <c r="E76" s="4">
        <v>2242182057.21</v>
      </c>
      <c r="F76" s="4">
        <v>3206160000</v>
      </c>
      <c r="G76" s="4">
        <v>5448342057.21</v>
      </c>
      <c r="H76" s="14">
        <v>452361539.34000003</v>
      </c>
      <c r="I76" s="15">
        <v>8.3027375041802423E-2</v>
      </c>
      <c r="J76" s="17">
        <v>4995980517.8699999</v>
      </c>
      <c r="K76" s="18">
        <v>0.91697262495819754</v>
      </c>
    </row>
    <row r="80" spans="1:12" x14ac:dyDescent="0.2">
      <c r="A80" s="6" t="s">
        <v>649</v>
      </c>
    </row>
    <row r="82" spans="1:1" x14ac:dyDescent="0.2">
      <c r="A82" s="6" t="s">
        <v>650</v>
      </c>
    </row>
  </sheetData>
  <sortState ref="A12:L71">
    <sortCondition descending="1" ref="L12:L72"/>
  </sortState>
  <mergeCells count="4">
    <mergeCell ref="A3:K3"/>
    <mergeCell ref="A4:K4"/>
    <mergeCell ref="A5:K5"/>
    <mergeCell ref="A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workbookViewId="0">
      <selection activeCell="A2" sqref="A2:C23"/>
    </sheetView>
  </sheetViews>
  <sheetFormatPr baseColWidth="10" defaultRowHeight="15" x14ac:dyDescent="0.25"/>
  <cols>
    <col min="1" max="1" width="72.7109375" bestFit="1" customWidth="1"/>
    <col min="2" max="2" width="17.140625" bestFit="1" customWidth="1"/>
  </cols>
  <sheetData>
    <row r="2" spans="1:3" x14ac:dyDescent="0.25">
      <c r="A2" s="24" t="s">
        <v>816</v>
      </c>
      <c r="B2" s="22" t="s">
        <v>817</v>
      </c>
      <c r="C2" s="22" t="s">
        <v>818</v>
      </c>
    </row>
    <row r="3" spans="1:3" x14ac:dyDescent="0.25">
      <c r="A3" s="36" t="s">
        <v>815</v>
      </c>
      <c r="B3" s="37">
        <v>3206160000</v>
      </c>
      <c r="C3" s="38">
        <v>0.58846525536280625</v>
      </c>
    </row>
    <row r="4" spans="1:3" x14ac:dyDescent="0.25">
      <c r="A4" s="36" t="s">
        <v>753</v>
      </c>
      <c r="B4" s="37">
        <v>420066095.05999994</v>
      </c>
      <c r="C4" s="38">
        <v>7.7099802224074823E-2</v>
      </c>
    </row>
    <row r="5" spans="1:3" x14ac:dyDescent="0.25">
      <c r="A5" s="36" t="s">
        <v>758</v>
      </c>
      <c r="B5" s="37">
        <v>208391374.51000002</v>
      </c>
      <c r="C5" s="38">
        <v>3.8248585041430673E-2</v>
      </c>
    </row>
    <row r="6" spans="1:3" x14ac:dyDescent="0.25">
      <c r="A6" s="36" t="s">
        <v>772</v>
      </c>
      <c r="B6" s="37">
        <v>124005306.72999999</v>
      </c>
      <c r="C6" s="38">
        <v>2.2760191160519926E-2</v>
      </c>
    </row>
    <row r="7" spans="1:3" x14ac:dyDescent="0.25">
      <c r="A7" s="36" t="s">
        <v>780</v>
      </c>
      <c r="B7" s="37">
        <v>117274673.46000001</v>
      </c>
      <c r="C7" s="38">
        <v>2.1524836772097659E-2</v>
      </c>
    </row>
    <row r="8" spans="1:3" x14ac:dyDescent="0.25">
      <c r="A8" s="36" t="s">
        <v>762</v>
      </c>
      <c r="B8" s="37">
        <v>113191507.02999999</v>
      </c>
      <c r="C8" s="38">
        <v>2.0775403937829E-2</v>
      </c>
    </row>
    <row r="9" spans="1:3" x14ac:dyDescent="0.25">
      <c r="A9" s="36" t="s">
        <v>759</v>
      </c>
      <c r="B9" s="37">
        <v>85403589.930000007</v>
      </c>
      <c r="C9" s="38">
        <v>1.5675152006468126E-2</v>
      </c>
    </row>
    <row r="10" spans="1:3" x14ac:dyDescent="0.25">
      <c r="A10" s="36" t="s">
        <v>771</v>
      </c>
      <c r="B10" s="37">
        <v>78414967.310000002</v>
      </c>
      <c r="C10" s="38">
        <v>1.4392445717726271E-2</v>
      </c>
    </row>
    <row r="11" spans="1:3" x14ac:dyDescent="0.25">
      <c r="A11" s="36" t="s">
        <v>757</v>
      </c>
      <c r="B11" s="37">
        <v>71442870.609999999</v>
      </c>
      <c r="C11" s="38">
        <v>1.3112772630612814E-2</v>
      </c>
    </row>
    <row r="12" spans="1:3" x14ac:dyDescent="0.25">
      <c r="A12" s="36" t="s">
        <v>783</v>
      </c>
      <c r="B12" s="37">
        <v>53550000</v>
      </c>
      <c r="C12" s="38">
        <v>9.8286780524609735E-3</v>
      </c>
    </row>
    <row r="13" spans="1:3" x14ac:dyDescent="0.25">
      <c r="A13" s="36" t="s">
        <v>770</v>
      </c>
      <c r="B13" s="37">
        <v>52632889.550000004</v>
      </c>
      <c r="C13" s="38">
        <v>9.6603496985562583E-3</v>
      </c>
    </row>
    <row r="14" spans="1:3" x14ac:dyDescent="0.25">
      <c r="A14" s="36" t="s">
        <v>765</v>
      </c>
      <c r="B14" s="37">
        <v>39494594.180000007</v>
      </c>
      <c r="C14" s="38">
        <v>7.2489197200339677E-3</v>
      </c>
    </row>
    <row r="15" spans="1:3" x14ac:dyDescent="0.25">
      <c r="A15" s="36" t="s">
        <v>761</v>
      </c>
      <c r="B15" s="37">
        <v>33428440.789999999</v>
      </c>
      <c r="C15" s="38">
        <v>6.1355253467911142E-3</v>
      </c>
    </row>
    <row r="16" spans="1:3" x14ac:dyDescent="0.25">
      <c r="A16" s="36" t="s">
        <v>795</v>
      </c>
      <c r="B16" s="37">
        <v>26047007.43</v>
      </c>
      <c r="C16" s="38">
        <v>4.7807217602152926E-3</v>
      </c>
    </row>
    <row r="17" spans="1:3" x14ac:dyDescent="0.25">
      <c r="A17" s="36" t="s">
        <v>792</v>
      </c>
      <c r="B17" s="37">
        <v>25840770.52</v>
      </c>
      <c r="C17" s="38">
        <v>4.7428686100579745E-3</v>
      </c>
    </row>
    <row r="18" spans="1:3" x14ac:dyDescent="0.25">
      <c r="A18" s="36" t="s">
        <v>769</v>
      </c>
      <c r="B18" s="37">
        <v>23688620.920000002</v>
      </c>
      <c r="C18" s="38">
        <v>4.3478586093272063E-3</v>
      </c>
    </row>
    <row r="19" spans="1:3" x14ac:dyDescent="0.25">
      <c r="A19" s="36" t="s">
        <v>760</v>
      </c>
      <c r="B19" s="37">
        <v>22137169.379999999</v>
      </c>
      <c r="C19" s="38">
        <v>4.0631019762617576E-3</v>
      </c>
    </row>
    <row r="20" spans="1:3" x14ac:dyDescent="0.25">
      <c r="A20" s="36" t="s">
        <v>790</v>
      </c>
      <c r="B20" s="37">
        <v>21603104.800000001</v>
      </c>
      <c r="C20" s="38">
        <v>3.9650786557007345E-3</v>
      </c>
    </row>
    <row r="21" spans="1:3" x14ac:dyDescent="0.25">
      <c r="A21" s="36" t="s">
        <v>784</v>
      </c>
      <c r="B21" s="37">
        <v>21592039.5</v>
      </c>
      <c r="C21" s="38">
        <v>3.9630477075914177E-3</v>
      </c>
    </row>
    <row r="22" spans="1:3" x14ac:dyDescent="0.25">
      <c r="A22" s="36" t="s">
        <v>812</v>
      </c>
      <c r="B22" s="37">
        <v>21430070.460000001</v>
      </c>
      <c r="C22" s="38">
        <v>3.9333195740969985E-3</v>
      </c>
    </row>
    <row r="23" spans="1:3" x14ac:dyDescent="0.25">
      <c r="A23" s="39" t="s">
        <v>819</v>
      </c>
      <c r="B23" s="37">
        <v>230185425.71000001</v>
      </c>
      <c r="C23" s="38">
        <v>4.2200000000000001E-2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ORIGINAL</vt:lpstr>
      <vt:lpstr>POR SUBTOTALES</vt:lpstr>
      <vt:lpstr>EJECUCIÓN POR PROGRAMAS</vt:lpstr>
      <vt:lpstr>CUADRO DE PARTIDAS RELEVANTES</vt:lpstr>
      <vt:lpstr>Resumen de partidas relevantes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Calvo</dc:creator>
  <cp:lastModifiedBy>Douglas Calvo</cp:lastModifiedBy>
  <dcterms:created xsi:type="dcterms:W3CDTF">2018-04-07T15:55:03Z</dcterms:created>
  <dcterms:modified xsi:type="dcterms:W3CDTF">2018-04-10T22:19:59Z</dcterms:modified>
</cp:coreProperties>
</file>